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北大津高等学校\A00_学校内共有\11教務\ホームページ関係\0906_第２回オープンスクールHP掲載\"/>
    </mc:Choice>
  </mc:AlternateContent>
  <bookViews>
    <workbookView xWindow="0" yWindow="600" windowWidth="20490" windowHeight="7755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申込様式・入力用!$A$1:$P$112</definedName>
    <definedName name="_xlnm.Print_Area" localSheetId="2">'申込様式・入力用 記入例'!$A$1:$O$111</definedName>
    <definedName name="_xlnm.Print_Titles" localSheetId="1">申込様式・入力用!$1:$2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6" l="1"/>
  <c r="G2" i="6"/>
  <c r="J2" i="6"/>
  <c r="O25" i="6"/>
  <c r="O24" i="6"/>
  <c r="O23" i="6"/>
  <c r="O22" i="6"/>
  <c r="O21" i="6"/>
  <c r="O20" i="6"/>
  <c r="O19" i="6"/>
  <c r="O18" i="6"/>
  <c r="O17" i="6"/>
  <c r="O16" i="6"/>
  <c r="O15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N16" i="15" l="1"/>
  <c r="J6" i="15"/>
  <c r="N16" i="14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P10" i="6"/>
  <c r="N18" i="15" l="1"/>
  <c r="N20" i="15" s="1"/>
  <c r="N18" i="14"/>
  <c r="N20" i="14" s="1"/>
  <c r="G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M10" i="6" l="1"/>
  <c r="M11" i="6"/>
  <c r="K18" i="15" s="1"/>
  <c r="K16" i="14" l="1"/>
  <c r="K16" i="15"/>
  <c r="K20" i="15" s="1"/>
  <c r="K18" i="14"/>
  <c r="K20" i="14" s="1"/>
  <c r="M12" i="6"/>
</calcChain>
</file>

<file path=xl/sharedStrings.xml><?xml version="1.0" encoding="utf-8"?>
<sst xmlns="http://schemas.openxmlformats.org/spreadsheetml/2006/main" count="742" uniqueCount="111">
  <si>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</si>
  <si>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</si>
  <si>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</si>
  <si>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</si>
  <si>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</si>
  <si>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</si>
  <si>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</si>
  <si>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</si>
  <si>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</si>
  <si>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</si>
  <si>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</si>
  <si>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</si>
  <si>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</si>
  <si>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</si>
  <si>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</si>
  <si>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</si>
  <si>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</si>
  <si>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</si>
  <si>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</si>
  <si>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</si>
  <si>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</si>
  <si>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</si>
  <si>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</si>
  <si>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</si>
  <si>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</si>
  <si>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</si>
  <si>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</si>
  <si>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</si>
  <si>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</si>
  <si>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</si>
  <si>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</si>
  <si>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</si>
  <si>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</si>
  <si>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</si>
  <si>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</si>
  <si>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</si>
  <si>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</si>
  <si>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</si>
  <si>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</si>
  <si>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</si>
  <si>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</si>
  <si>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</si>
  <si>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</si>
  <si>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</si>
  <si>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</si>
  <si>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</si>
  <si>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</si>
  <si>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</si>
  <si>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</si>
  <si>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</si>
  <si>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</si>
  <si>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</si>
  <si>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</si>
  <si>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</si>
  <si>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</si>
  <si>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</si>
  <si>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</si>
  <si>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</si>
  <si>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</si>
  <si>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</si>
  <si>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</si>
  <si>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</si>
  <si>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</si>
  <si>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</si>
  <si>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</si>
  <si>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</si>
  <si>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</si>
  <si>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</si>
  <si>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</si>
  <si>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</si>
  <si>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</si>
  <si>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</si>
  <si>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</si>
  <si>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</si>
  <si>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</si>
  <si>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</si>
  <si>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</si>
  <si>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</si>
  <si>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</si>
  <si>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</si>
  <si>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</si>
  <si>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</si>
  <si>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</si>
  <si>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</si>
  <si>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</si>
  <si>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</si>
  <si>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</si>
  <si>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</si>
  <si>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</si>
  <si>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</si>
  <si>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</si>
  <si>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</si>
  <si>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</si>
  <si>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</si>
  <si>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体験参加希望</t>
    <rPh sb="0" eb="2">
      <t>タイケン</t>
    </rPh>
    <rPh sb="2" eb="4">
      <t>サンカ</t>
    </rPh>
    <rPh sb="4" eb="6">
      <t>キボウ</t>
    </rPh>
    <phoneticPr fontId="1"/>
  </si>
  <si>
    <t>部活動体験見学希望クラブ名</t>
    <rPh sb="0" eb="3">
      <t>ブカツドウ</t>
    </rPh>
    <rPh sb="3" eb="5">
      <t>タイケン</t>
    </rPh>
    <rPh sb="5" eb="7">
      <t>ケンガク</t>
    </rPh>
    <rPh sb="7" eb="9">
      <t>キボウ</t>
    </rPh>
    <rPh sb="12" eb="13">
      <t>メイ</t>
    </rPh>
    <phoneticPr fontId="1"/>
  </si>
  <si>
    <t>本校の部活動一覧</t>
    <rPh sb="0" eb="2">
      <t>ホンコウ</t>
    </rPh>
    <rPh sb="3" eb="6">
      <t>ブカツドウ</t>
    </rPh>
    <rPh sb="6" eb="8">
      <t>イチラン</t>
    </rPh>
    <phoneticPr fontId="1"/>
  </si>
  <si>
    <t>アーチェリー（男女）</t>
    <rPh sb="7" eb="9">
      <t>ダンジョ</t>
    </rPh>
    <phoneticPr fontId="1"/>
  </si>
  <si>
    <t>女子ソフトボール</t>
    <rPh sb="0" eb="2">
      <t>ジョシ</t>
    </rPh>
    <phoneticPr fontId="1"/>
  </si>
  <si>
    <t>バドミントン（男女）</t>
    <rPh sb="7" eb="9">
      <t>ダンジョ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</si>
  <si>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</si>
  <si>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サッカー（男女）</t>
    <rPh sb="5" eb="7">
      <t>ダンジョ</t>
    </rPh>
    <phoneticPr fontId="1"/>
  </si>
  <si>
    <t>男子バスケットボール</t>
    <rPh sb="0" eb="2">
      <t>ダンシ</t>
    </rPh>
    <phoneticPr fontId="1"/>
  </si>
  <si>
    <t>女子バレーボール</t>
    <rPh sb="0" eb="2">
      <t>ジョシ</t>
    </rPh>
    <phoneticPr fontId="1"/>
  </si>
  <si>
    <t>陸上競技（男女）</t>
    <rPh sb="0" eb="2">
      <t>リクジョウ</t>
    </rPh>
    <rPh sb="2" eb="4">
      <t>キョウギ</t>
    </rPh>
    <rPh sb="5" eb="7">
      <t>ダンジョ</t>
    </rPh>
    <phoneticPr fontId="1"/>
  </si>
  <si>
    <t>書道</t>
    <rPh sb="0" eb="2">
      <t>ショドウ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</si>
  <si>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</si>
  <si>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</si>
  <si>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人数</t>
    <rPh sb="0" eb="2">
      <t>ニンズウ</t>
    </rPh>
    <phoneticPr fontId="1"/>
  </si>
  <si>
    <t>例</t>
    <rPh sb="0" eb="1">
      <t>レイ</t>
    </rPh>
    <phoneticPr fontId="1"/>
  </si>
  <si>
    <t>・部活動体験を希望する生徒は保険に加入する必要があります。希望する生徒は【申込様式・入力用】のシートに部活動名を記入してください。
・体験授業は新型コロナウイルス感染症の状況を考慮し、実施方法を検討します。（詳細については後日お知らせします。</t>
    <rPh sb="1" eb="4">
      <t>ブカツドウ</t>
    </rPh>
    <rPh sb="4" eb="6">
      <t>タイケン</t>
    </rPh>
    <rPh sb="7" eb="9">
      <t>キボウ</t>
    </rPh>
    <rPh sb="11" eb="13">
      <t>セイト</t>
    </rPh>
    <rPh sb="14" eb="16">
      <t>ホケン</t>
    </rPh>
    <rPh sb="17" eb="19">
      <t>カニュウ</t>
    </rPh>
    <rPh sb="21" eb="23">
      <t>ヒツヨウ</t>
    </rPh>
    <rPh sb="29" eb="31">
      <t>キボウ</t>
    </rPh>
    <rPh sb="33" eb="35">
      <t>セイト</t>
    </rPh>
    <rPh sb="37" eb="39">
      <t>モウシコミ</t>
    </rPh>
    <rPh sb="39" eb="41">
      <t>ヨウシキ</t>
    </rPh>
    <rPh sb="42" eb="45">
      <t>ニュウリョクヨウ</t>
    </rPh>
    <rPh sb="51" eb="54">
      <t>ブカツドウ</t>
    </rPh>
    <rPh sb="54" eb="55">
      <t>メイ</t>
    </rPh>
    <rPh sb="56" eb="58">
      <t>キニュウ</t>
    </rPh>
    <rPh sb="67" eb="71">
      <t>タイケンジュギョウ</t>
    </rPh>
    <rPh sb="72" eb="74">
      <t>シンガタ</t>
    </rPh>
    <rPh sb="81" eb="84">
      <t>カンセンショウ</t>
    </rPh>
    <rPh sb="85" eb="87">
      <t>ジョウキョウ</t>
    </rPh>
    <rPh sb="88" eb="90">
      <t>コウリョ</t>
    </rPh>
    <rPh sb="92" eb="96">
      <t>ジッシホウホウ</t>
    </rPh>
    <rPh sb="97" eb="99">
      <t>ケントウ</t>
    </rPh>
    <rPh sb="104" eb="106">
      <t>ショウサイ</t>
    </rPh>
    <rPh sb="111" eb="113">
      <t>ゴジツ</t>
    </rPh>
    <rPh sb="114" eb="1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</si>
</sst>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</cellXfs>
  <cellStyles count="2"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9</xdr:row>
      <xdr:rowOff>28574</xdr:rowOff>
    </xdr:from>
    <xdr:to>
      <xdr:col>9</xdr:col>
      <xdr:colOff>952500</xdr:colOff>
      <xdr:row>28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114550" y="1743074"/>
          <a:ext cx="2800350" cy="3609975"/>
        </a:xfrm>
        <a:prstGeom prst="wedgeRectCallout">
          <a:avLst>
            <a:gd name="adj1" fmla="val 13521"/>
            <a:gd name="adj2" fmla="val -87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部活動見学・体験の希望がある場合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①「Ｉ列」に本校部活動一覧の数字「１～１１」を入力</a:t>
          </a:r>
          <a:endParaRPr kumimoji="1" lang="en-US" altLang="ja-JP" sz="1100"/>
        </a:p>
        <a:p>
          <a:pPr algn="l"/>
          <a:r>
            <a:rPr kumimoji="1" lang="ja-JP" altLang="en-US" sz="1100"/>
            <a:t>②「Ｊ列」には部活動名が自動入力</a:t>
          </a:r>
          <a:endParaRPr kumimoji="1" lang="en-US" altLang="ja-JP" sz="1100"/>
        </a:p>
        <a:p>
          <a:pPr algn="l"/>
          <a:r>
            <a:rPr kumimoji="1" lang="ja-JP" altLang="en-US" sz="1100"/>
            <a:t>③部活動体験を希望する場合は体験参加希望に「１」と入力</a:t>
          </a:r>
          <a:endParaRPr kumimoji="1" lang="en-US" altLang="ja-JP" sz="1100"/>
        </a:p>
        <a:p>
          <a:pPr algn="l"/>
          <a:r>
            <a:rPr kumimoji="1" lang="ja-JP" altLang="en-US" sz="1100"/>
            <a:t>＜体験時の注意事項＞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・体験できる部活は</a:t>
          </a:r>
          <a:r>
            <a:rPr kumimoji="1" lang="en-US" altLang="ja-JP" sz="1100"/>
            <a:t>【</a:t>
          </a:r>
          <a:r>
            <a:rPr kumimoji="1" lang="ja-JP" altLang="en-US" sz="1100"/>
            <a:t>１～８のすべての運動部</a:t>
          </a:r>
          <a:r>
            <a:rPr kumimoji="1" lang="en-US" altLang="ja-JP" sz="1100"/>
            <a:t>】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・スポーツ傷害保険に加入していただきます。（別途費用が必要になります。９０円を当日徴収させていただきます）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＊この吹き出しは入力時に削除してください。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91" t="s">
        <v>45</v>
      </c>
      <c r="H8" s="92"/>
      <c r="I8" s="92"/>
      <c r="J8" s="92"/>
      <c r="K8" s="92"/>
      <c r="L8" s="93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4"/>
      <c r="H9" s="95"/>
      <c r="I9" s="95"/>
      <c r="J9" s="95"/>
      <c r="K9" s="95"/>
      <c r="L9" s="96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9" t="s">
        <v>44</v>
      </c>
      <c r="H19" s="90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8" t="s">
        <v>65</v>
      </c>
      <c r="H20" s="88"/>
      <c r="I20" s="88"/>
      <c r="J20" s="88"/>
      <c r="K20" s="88"/>
      <c r="L20" s="88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8"/>
      <c r="H21" s="88"/>
      <c r="I21" s="88"/>
      <c r="J21" s="88"/>
      <c r="K21" s="88"/>
      <c r="L21" s="88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8"/>
      <c r="H22" s="88"/>
      <c r="I22" s="88"/>
      <c r="J22" s="88"/>
      <c r="K22" s="88"/>
      <c r="L22" s="88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8" t="s">
        <v>57</v>
      </c>
      <c r="H24" s="88"/>
      <c r="I24" s="88"/>
      <c r="J24" s="88"/>
      <c r="K24" s="88"/>
      <c r="L24" s="88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8"/>
      <c r="H25" s="88"/>
      <c r="I25" s="88"/>
      <c r="J25" s="88"/>
      <c r="K25" s="88"/>
      <c r="L25" s="88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7" t="s">
        <v>53</v>
      </c>
      <c r="H26" s="97"/>
      <c r="I26" s="97"/>
      <c r="J26" s="97"/>
      <c r="K26" s="97"/>
      <c r="L26" s="97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7" t="s">
        <v>64</v>
      </c>
      <c r="H27" s="97"/>
      <c r="I27" s="97"/>
      <c r="J27" s="97"/>
      <c r="K27" s="97"/>
      <c r="L27" s="97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8" t="s">
        <v>56</v>
      </c>
      <c r="H30" s="88"/>
      <c r="I30" s="88"/>
      <c r="J30" s="88"/>
      <c r="K30" s="88"/>
      <c r="L30" s="88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zoomScaleNormal="100" zoomScaleSheetLayoutView="100" workbookViewId="0">
      <selection activeCell="O12" sqref="O1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5" width="8.75" customWidth="1"/>
    <col min="6" max="7" width="5.375" customWidth="1"/>
    <col min="8" max="8" width="8.375" customWidth="1"/>
    <col min="9" max="9" width="4" customWidth="1"/>
    <col min="10" max="10" width="13.5" customWidth="1"/>
    <col min="11" max="11" width="7.5" customWidth="1"/>
    <col min="12" max="16" width="5.62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5" customHeight="1">
      <c r="B1" s="36"/>
      <c r="C1" s="56" t="s">
        <v>13</v>
      </c>
      <c r="D1" s="105" t="s">
        <v>71</v>
      </c>
      <c r="E1" s="105"/>
      <c r="F1" s="106"/>
      <c r="G1" s="2" t="s">
        <v>2</v>
      </c>
      <c r="H1" s="2" t="s">
        <v>72</v>
      </c>
      <c r="I1" s="114" t="s">
        <v>95</v>
      </c>
      <c r="J1" s="115"/>
      <c r="K1" s="9" t="s">
        <v>94</v>
      </c>
      <c r="L1" s="109" t="s">
        <v>73</v>
      </c>
      <c r="M1" s="109"/>
      <c r="N1" s="109"/>
      <c r="O1" s="109"/>
      <c r="P1" s="109"/>
    </row>
    <row r="2" spans="2:17" ht="15" customHeight="1">
      <c r="B2" s="61" t="s">
        <v>109</v>
      </c>
      <c r="C2" s="62">
        <v>3101</v>
      </c>
      <c r="D2" s="111" t="str">
        <f t="shared" ref="D2" si="0">IF(C2="","",VLOOKUP(C2,学年名簿,2))</f>
        <v>○○　○○</v>
      </c>
      <c r="E2" s="112"/>
      <c r="F2" s="113"/>
      <c r="G2" s="63" t="str">
        <f t="shared" ref="G2" si="1">IF(C2="","",VLOOKUP(C2,学年名簿,4))</f>
        <v>男</v>
      </c>
      <c r="H2" s="64">
        <v>1</v>
      </c>
      <c r="I2" s="84">
        <v>4</v>
      </c>
      <c r="J2" s="64" t="str">
        <f>IF(I2="","",VLOOKUP(I2,$L$15:$N$25,2,))</f>
        <v>男子硬式野球</v>
      </c>
      <c r="K2" s="84">
        <v>1</v>
      </c>
      <c r="L2" s="109"/>
      <c r="M2" s="109"/>
      <c r="N2" s="109"/>
      <c r="O2" s="109"/>
      <c r="P2" s="109"/>
    </row>
    <row r="3" spans="2:17" ht="15" customHeight="1">
      <c r="B3" s="61">
        <v>1</v>
      </c>
      <c r="C3" s="62"/>
      <c r="D3" s="111" t="str">
        <f t="shared" ref="D3:D17" si="2">IF(C3="","",VLOOKUP(C3,学年名簿,2))</f>
        <v/>
      </c>
      <c r="E3" s="112"/>
      <c r="F3" s="113"/>
      <c r="G3" s="63" t="str">
        <f t="shared" ref="G3:G34" si="3">IF(C3="","",VLOOKUP(C3,学年名簿,4))</f>
        <v/>
      </c>
      <c r="H3" s="64"/>
      <c r="I3" s="84"/>
      <c r="J3" s="64" t="str">
        <f>IF(I3="","",VLOOKUP(I3,$L$15:$N$25,2,))</f>
        <v/>
      </c>
      <c r="K3" s="84"/>
      <c r="L3" s="109"/>
      <c r="M3" s="109"/>
      <c r="N3" s="109"/>
      <c r="O3" s="109"/>
      <c r="P3" s="109"/>
    </row>
    <row r="4" spans="2:17" ht="15" customHeight="1">
      <c r="B4" s="65">
        <v>2</v>
      </c>
      <c r="C4" s="66"/>
      <c r="D4" s="99" t="str">
        <f t="shared" si="2"/>
        <v/>
      </c>
      <c r="E4" s="100"/>
      <c r="F4" s="101"/>
      <c r="G4" s="67" t="str">
        <f t="shared" si="3"/>
        <v/>
      </c>
      <c r="H4" s="68"/>
      <c r="I4" s="85"/>
      <c r="J4" s="68" t="str">
        <f t="shared" ref="J4:J67" si="4">IF(I4="","",VLOOKUP(I4,$L$15:$N$25,2,))</f>
        <v/>
      </c>
      <c r="K4" s="85"/>
      <c r="L4" s="109"/>
      <c r="M4" s="109"/>
      <c r="N4" s="109"/>
      <c r="O4" s="109"/>
      <c r="P4" s="109"/>
    </row>
    <row r="5" spans="2:17" ht="15" customHeight="1">
      <c r="B5" s="65">
        <v>3</v>
      </c>
      <c r="C5" s="66"/>
      <c r="D5" s="99" t="str">
        <f t="shared" si="2"/>
        <v/>
      </c>
      <c r="E5" s="100"/>
      <c r="F5" s="101"/>
      <c r="G5" s="67" t="str">
        <f t="shared" si="3"/>
        <v/>
      </c>
      <c r="H5" s="68"/>
      <c r="I5" s="85"/>
      <c r="J5" s="68" t="str">
        <f t="shared" si="4"/>
        <v/>
      </c>
      <c r="K5" s="85"/>
      <c r="L5" s="57"/>
      <c r="M5" s="57"/>
      <c r="N5" s="57"/>
      <c r="O5" s="57"/>
      <c r="P5" s="57"/>
    </row>
    <row r="6" spans="2:17" ht="15" customHeight="1">
      <c r="B6" s="65">
        <v>4</v>
      </c>
      <c r="C6" s="66"/>
      <c r="D6" s="99" t="str">
        <f t="shared" si="2"/>
        <v/>
      </c>
      <c r="E6" s="100"/>
      <c r="F6" s="101"/>
      <c r="G6" s="67" t="str">
        <f t="shared" si="3"/>
        <v/>
      </c>
      <c r="H6" s="68"/>
      <c r="I6" s="85"/>
      <c r="J6" s="68" t="str">
        <f t="shared" si="4"/>
        <v/>
      </c>
      <c r="K6" s="85"/>
      <c r="L6" s="107" t="s">
        <v>74</v>
      </c>
      <c r="M6" s="107"/>
      <c r="N6" s="107"/>
      <c r="O6" s="107"/>
      <c r="P6" s="107"/>
    </row>
    <row r="7" spans="2:17" ht="15" customHeight="1">
      <c r="B7" s="65">
        <v>5</v>
      </c>
      <c r="C7" s="66"/>
      <c r="D7" s="99" t="str">
        <f t="shared" si="2"/>
        <v/>
      </c>
      <c r="E7" s="100"/>
      <c r="F7" s="101"/>
      <c r="G7" s="67" t="str">
        <f t="shared" si="3"/>
        <v/>
      </c>
      <c r="H7" s="68"/>
      <c r="I7" s="85"/>
      <c r="J7" s="68" t="str">
        <f t="shared" si="4"/>
        <v/>
      </c>
      <c r="K7" s="85"/>
      <c r="L7" s="107"/>
      <c r="M7" s="107"/>
      <c r="N7" s="107"/>
      <c r="O7" s="107"/>
      <c r="P7" s="107"/>
    </row>
    <row r="8" spans="2:17" ht="15" customHeight="1">
      <c r="B8" s="65">
        <v>6</v>
      </c>
      <c r="C8" s="66"/>
      <c r="D8" s="99" t="str">
        <f t="shared" si="2"/>
        <v/>
      </c>
      <c r="E8" s="100"/>
      <c r="F8" s="101"/>
      <c r="G8" s="67" t="str">
        <f t="shared" si="3"/>
        <v/>
      </c>
      <c r="H8" s="68"/>
      <c r="I8" s="85"/>
      <c r="J8" s="68" t="str">
        <f t="shared" si="4"/>
        <v/>
      </c>
      <c r="K8" s="85"/>
      <c r="L8" s="57"/>
      <c r="M8" s="57"/>
      <c r="N8" s="57"/>
      <c r="O8" s="59"/>
      <c r="P8" s="59"/>
      <c r="Q8" s="34"/>
    </row>
    <row r="9" spans="2:17" ht="15" customHeight="1">
      <c r="B9" s="65">
        <v>7</v>
      </c>
      <c r="C9" s="66"/>
      <c r="D9" s="99" t="str">
        <f t="shared" si="2"/>
        <v/>
      </c>
      <c r="E9" s="100"/>
      <c r="F9" s="101"/>
      <c r="G9" s="67" t="str">
        <f t="shared" si="3"/>
        <v/>
      </c>
      <c r="H9" s="68"/>
      <c r="I9" s="85"/>
      <c r="J9" s="68" t="str">
        <f t="shared" si="4"/>
        <v/>
      </c>
      <c r="K9" s="85"/>
      <c r="L9" s="34" t="s">
        <v>8</v>
      </c>
      <c r="M9" s="34"/>
      <c r="N9" s="34"/>
      <c r="O9" s="108" t="s">
        <v>72</v>
      </c>
      <c r="P9" s="108"/>
    </row>
    <row r="10" spans="2:17" ht="15" customHeight="1">
      <c r="B10" s="65">
        <v>8</v>
      </c>
      <c r="C10" s="66"/>
      <c r="D10" s="99" t="str">
        <f t="shared" si="2"/>
        <v/>
      </c>
      <c r="E10" s="100"/>
      <c r="F10" s="101"/>
      <c r="G10" s="67" t="str">
        <f t="shared" si="3"/>
        <v/>
      </c>
      <c r="H10" s="68"/>
      <c r="I10" s="85"/>
      <c r="J10" s="68" t="str">
        <f t="shared" si="4"/>
        <v/>
      </c>
      <c r="K10" s="85"/>
      <c r="L10" s="54" t="s">
        <v>9</v>
      </c>
      <c r="M10" s="60">
        <f>COUNTIF(G3:G112,"男")</f>
        <v>0</v>
      </c>
      <c r="N10" s="34"/>
      <c r="O10" s="55" t="s">
        <v>12</v>
      </c>
      <c r="P10" s="60">
        <f>SUM(H3:H112)</f>
        <v>0</v>
      </c>
    </row>
    <row r="11" spans="2:17" ht="15" customHeight="1">
      <c r="B11" s="65">
        <v>9</v>
      </c>
      <c r="C11" s="66"/>
      <c r="D11" s="99" t="str">
        <f t="shared" si="2"/>
        <v/>
      </c>
      <c r="E11" s="100"/>
      <c r="F11" s="101"/>
      <c r="G11" s="67" t="str">
        <f t="shared" si="3"/>
        <v/>
      </c>
      <c r="H11" s="68"/>
      <c r="I11" s="85"/>
      <c r="J11" s="68" t="str">
        <f t="shared" si="4"/>
        <v/>
      </c>
      <c r="K11" s="85"/>
      <c r="L11" s="54" t="s">
        <v>10</v>
      </c>
      <c r="M11" s="60">
        <f>COUNTIF(G3:G112,"女")</f>
        <v>0</v>
      </c>
      <c r="N11" s="53"/>
    </row>
    <row r="12" spans="2:17" ht="15" customHeight="1">
      <c r="B12" s="69">
        <v>10</v>
      </c>
      <c r="C12" s="70"/>
      <c r="D12" s="102" t="str">
        <f t="shared" si="2"/>
        <v/>
      </c>
      <c r="E12" s="103"/>
      <c r="F12" s="104"/>
      <c r="G12" s="71" t="str">
        <f t="shared" si="3"/>
        <v/>
      </c>
      <c r="H12" s="72"/>
      <c r="I12" s="86"/>
      <c r="J12" s="72" t="str">
        <f t="shared" si="4"/>
        <v/>
      </c>
      <c r="K12" s="86"/>
      <c r="L12" s="54" t="s">
        <v>11</v>
      </c>
      <c r="M12" s="60">
        <f>+M10+M11</f>
        <v>0</v>
      </c>
      <c r="N12" s="53"/>
    </row>
    <row r="13" spans="2:17" ht="15" customHeight="1">
      <c r="B13" s="61">
        <v>11</v>
      </c>
      <c r="C13" s="62"/>
      <c r="D13" s="111" t="str">
        <f t="shared" si="2"/>
        <v/>
      </c>
      <c r="E13" s="112"/>
      <c r="F13" s="113"/>
      <c r="G13" s="63" t="str">
        <f t="shared" si="3"/>
        <v/>
      </c>
      <c r="H13" s="64"/>
      <c r="I13" s="84"/>
      <c r="J13" s="64" t="str">
        <f t="shared" si="4"/>
        <v/>
      </c>
      <c r="K13" s="84"/>
    </row>
    <row r="14" spans="2:17" ht="15" customHeight="1">
      <c r="B14" s="65">
        <v>12</v>
      </c>
      <c r="C14" s="66"/>
      <c r="D14" s="99" t="str">
        <f t="shared" si="2"/>
        <v/>
      </c>
      <c r="E14" s="100"/>
      <c r="F14" s="101"/>
      <c r="G14" s="67" t="str">
        <f t="shared" si="3"/>
        <v/>
      </c>
      <c r="H14" s="68"/>
      <c r="I14" s="85"/>
      <c r="J14" s="68" t="str">
        <f t="shared" si="4"/>
        <v/>
      </c>
      <c r="K14" s="85"/>
      <c r="L14" s="110" t="s">
        <v>96</v>
      </c>
      <c r="M14" s="110"/>
      <c r="N14" s="110"/>
      <c r="O14" s="87" t="s">
        <v>108</v>
      </c>
    </row>
    <row r="15" spans="2:17" ht="15" customHeight="1">
      <c r="B15" s="65">
        <v>13</v>
      </c>
      <c r="C15" s="66"/>
      <c r="D15" s="99" t="str">
        <f t="shared" si="2"/>
        <v/>
      </c>
      <c r="E15" s="100"/>
      <c r="F15" s="101"/>
      <c r="G15" s="67" t="str">
        <f t="shared" si="3"/>
        <v/>
      </c>
      <c r="H15" s="68"/>
      <c r="I15" s="85"/>
      <c r="J15" s="68" t="str">
        <f t="shared" si="4"/>
        <v/>
      </c>
      <c r="K15" s="85"/>
      <c r="L15" s="87">
        <v>1</v>
      </c>
      <c r="M15" s="98" t="s">
        <v>97</v>
      </c>
      <c r="N15" s="98"/>
      <c r="O15" s="87">
        <f>COUNTIF($I$3:$I$112,L15)</f>
        <v>0</v>
      </c>
    </row>
    <row r="16" spans="2:17" ht="15" customHeight="1">
      <c r="B16" s="65">
        <v>14</v>
      </c>
      <c r="C16" s="66"/>
      <c r="D16" s="99" t="str">
        <f t="shared" si="2"/>
        <v/>
      </c>
      <c r="E16" s="100"/>
      <c r="F16" s="101"/>
      <c r="G16" s="67" t="str">
        <f t="shared" si="3"/>
        <v/>
      </c>
      <c r="H16" s="68"/>
      <c r="I16" s="85"/>
      <c r="J16" s="68" t="str">
        <f t="shared" si="4"/>
        <v/>
      </c>
      <c r="K16" s="85"/>
      <c r="L16" s="87">
        <v>2</v>
      </c>
      <c r="M16" s="98" t="s">
        <v>98</v>
      </c>
      <c r="N16" s="98"/>
      <c r="O16" s="87">
        <f t="shared" ref="O16:O25" si="5">COUNTIF($I$3:$I$112,L16)</f>
        <v>0</v>
      </c>
    </row>
    <row r="17" spans="1:15" ht="15" customHeight="1">
      <c r="A17" s="7"/>
      <c r="B17" s="65">
        <v>15</v>
      </c>
      <c r="C17" s="66"/>
      <c r="D17" s="99" t="str">
        <f t="shared" si="2"/>
        <v/>
      </c>
      <c r="E17" s="100"/>
      <c r="F17" s="101"/>
      <c r="G17" s="67" t="str">
        <f t="shared" si="3"/>
        <v/>
      </c>
      <c r="H17" s="68"/>
      <c r="I17" s="85"/>
      <c r="J17" s="68" t="str">
        <f t="shared" si="4"/>
        <v/>
      </c>
      <c r="K17" s="85"/>
      <c r="L17" s="87">
        <v>3</v>
      </c>
      <c r="M17" s="98" t="s">
        <v>99</v>
      </c>
      <c r="N17" s="98"/>
      <c r="O17" s="87">
        <f t="shared" si="5"/>
        <v>0</v>
      </c>
    </row>
    <row r="18" spans="1:15" ht="15" customHeight="1">
      <c r="A18" s="8"/>
      <c r="B18" s="65">
        <v>16</v>
      </c>
      <c r="C18" s="66"/>
      <c r="D18" s="99" t="str">
        <f t="shared" ref="D18:D32" si="6">IF(C18="","",VLOOKUP(C18,学年名簿,2))</f>
        <v/>
      </c>
      <c r="E18" s="100"/>
      <c r="F18" s="101"/>
      <c r="G18" s="67" t="str">
        <f t="shared" si="3"/>
        <v/>
      </c>
      <c r="H18" s="68"/>
      <c r="I18" s="85"/>
      <c r="J18" s="68" t="str">
        <f t="shared" si="4"/>
        <v/>
      </c>
      <c r="K18" s="85"/>
      <c r="L18" s="87">
        <v>4</v>
      </c>
      <c r="M18" s="98" t="s">
        <v>100</v>
      </c>
      <c r="N18" s="98"/>
      <c r="O18" s="87">
        <f t="shared" si="5"/>
        <v>0</v>
      </c>
    </row>
    <row r="19" spans="1:15" ht="15" customHeight="1">
      <c r="A19" s="8"/>
      <c r="B19" s="65">
        <v>17</v>
      </c>
      <c r="C19" s="66"/>
      <c r="D19" s="99" t="str">
        <f t="shared" si="6"/>
        <v/>
      </c>
      <c r="E19" s="100"/>
      <c r="F19" s="101"/>
      <c r="G19" s="67" t="str">
        <f t="shared" si="3"/>
        <v/>
      </c>
      <c r="H19" s="68"/>
      <c r="I19" s="85"/>
      <c r="J19" s="68" t="str">
        <f t="shared" si="4"/>
        <v/>
      </c>
      <c r="K19" s="85"/>
      <c r="L19" s="87">
        <v>5</v>
      </c>
      <c r="M19" s="98" t="s">
        <v>101</v>
      </c>
      <c r="N19" s="98"/>
      <c r="O19" s="87">
        <f t="shared" si="5"/>
        <v>0</v>
      </c>
    </row>
    <row r="20" spans="1:15" ht="15" customHeight="1">
      <c r="A20" s="8"/>
      <c r="B20" s="65">
        <v>18</v>
      </c>
      <c r="C20" s="66"/>
      <c r="D20" s="99" t="str">
        <f t="shared" si="6"/>
        <v/>
      </c>
      <c r="E20" s="100"/>
      <c r="F20" s="101"/>
      <c r="G20" s="67" t="str">
        <f t="shared" si="3"/>
        <v/>
      </c>
      <c r="H20" s="68"/>
      <c r="I20" s="85"/>
      <c r="J20" s="68" t="str">
        <f t="shared" si="4"/>
        <v/>
      </c>
      <c r="K20" s="85"/>
      <c r="L20" s="87">
        <v>6</v>
      </c>
      <c r="M20" s="98" t="s">
        <v>102</v>
      </c>
      <c r="N20" s="98"/>
      <c r="O20" s="87">
        <f t="shared" si="5"/>
        <v>0</v>
      </c>
    </row>
    <row r="21" spans="1:15" ht="15" customHeight="1">
      <c r="A21" s="8"/>
      <c r="B21" s="65">
        <v>19</v>
      </c>
      <c r="C21" s="66"/>
      <c r="D21" s="99" t="str">
        <f t="shared" si="6"/>
        <v/>
      </c>
      <c r="E21" s="100"/>
      <c r="F21" s="101"/>
      <c r="G21" s="67" t="str">
        <f t="shared" si="3"/>
        <v/>
      </c>
      <c r="H21" s="68"/>
      <c r="I21" s="85"/>
      <c r="J21" s="68" t="str">
        <f t="shared" si="4"/>
        <v/>
      </c>
      <c r="K21" s="85"/>
      <c r="L21" s="87">
        <v>7</v>
      </c>
      <c r="M21" s="98" t="s">
        <v>103</v>
      </c>
      <c r="N21" s="98"/>
      <c r="O21" s="87">
        <f t="shared" si="5"/>
        <v>0</v>
      </c>
    </row>
    <row r="22" spans="1:15" ht="15" customHeight="1">
      <c r="A22" s="8"/>
      <c r="B22" s="69">
        <v>20</v>
      </c>
      <c r="C22" s="70"/>
      <c r="D22" s="102" t="str">
        <f t="shared" si="6"/>
        <v/>
      </c>
      <c r="E22" s="103"/>
      <c r="F22" s="104"/>
      <c r="G22" s="71" t="str">
        <f t="shared" si="3"/>
        <v/>
      </c>
      <c r="H22" s="72"/>
      <c r="I22" s="86"/>
      <c r="J22" s="72" t="str">
        <f t="shared" si="4"/>
        <v/>
      </c>
      <c r="K22" s="86"/>
      <c r="L22" s="87">
        <v>8</v>
      </c>
      <c r="M22" s="98" t="s">
        <v>104</v>
      </c>
      <c r="N22" s="98"/>
      <c r="O22" s="87">
        <f t="shared" si="5"/>
        <v>0</v>
      </c>
    </row>
    <row r="23" spans="1:15" ht="15" customHeight="1">
      <c r="A23" s="8"/>
      <c r="B23" s="61">
        <v>21</v>
      </c>
      <c r="C23" s="62"/>
      <c r="D23" s="111" t="str">
        <f t="shared" si="6"/>
        <v/>
      </c>
      <c r="E23" s="112"/>
      <c r="F23" s="113"/>
      <c r="G23" s="63" t="str">
        <f t="shared" si="3"/>
        <v/>
      </c>
      <c r="H23" s="64"/>
      <c r="I23" s="84"/>
      <c r="J23" s="64" t="str">
        <f t="shared" si="4"/>
        <v/>
      </c>
      <c r="K23" s="84"/>
      <c r="L23" s="87">
        <v>9</v>
      </c>
      <c r="M23" s="98" t="s">
        <v>105</v>
      </c>
      <c r="N23" s="98"/>
      <c r="O23" s="87">
        <f t="shared" si="5"/>
        <v>0</v>
      </c>
    </row>
    <row r="24" spans="1:15" ht="15" customHeight="1">
      <c r="A24" s="8"/>
      <c r="B24" s="65">
        <v>22</v>
      </c>
      <c r="C24" s="66"/>
      <c r="D24" s="99" t="str">
        <f t="shared" si="6"/>
        <v/>
      </c>
      <c r="E24" s="100"/>
      <c r="F24" s="101"/>
      <c r="G24" s="67" t="str">
        <f t="shared" si="3"/>
        <v/>
      </c>
      <c r="H24" s="68"/>
      <c r="I24" s="85"/>
      <c r="J24" s="68" t="str">
        <f t="shared" si="4"/>
        <v/>
      </c>
      <c r="K24" s="85"/>
      <c r="L24" s="87">
        <v>10</v>
      </c>
      <c r="M24" s="98" t="s">
        <v>106</v>
      </c>
      <c r="N24" s="98"/>
      <c r="O24" s="87">
        <f t="shared" si="5"/>
        <v>0</v>
      </c>
    </row>
    <row r="25" spans="1:15" ht="15" customHeight="1">
      <c r="A25" s="8"/>
      <c r="B25" s="65">
        <v>23</v>
      </c>
      <c r="C25" s="66"/>
      <c r="D25" s="99" t="str">
        <f t="shared" si="6"/>
        <v/>
      </c>
      <c r="E25" s="100"/>
      <c r="F25" s="101"/>
      <c r="G25" s="67" t="str">
        <f t="shared" si="3"/>
        <v/>
      </c>
      <c r="H25" s="68"/>
      <c r="I25" s="85"/>
      <c r="J25" s="68" t="str">
        <f t="shared" si="4"/>
        <v/>
      </c>
      <c r="K25" s="85"/>
      <c r="L25" s="87">
        <v>11</v>
      </c>
      <c r="M25" s="98" t="s">
        <v>107</v>
      </c>
      <c r="N25" s="98"/>
      <c r="O25" s="87">
        <f t="shared" si="5"/>
        <v>0</v>
      </c>
    </row>
    <row r="26" spans="1:15" ht="15" customHeight="1">
      <c r="A26" s="8"/>
      <c r="B26" s="65">
        <v>24</v>
      </c>
      <c r="C26" s="66"/>
      <c r="D26" s="99" t="str">
        <f t="shared" si="6"/>
        <v/>
      </c>
      <c r="E26" s="100"/>
      <c r="F26" s="101"/>
      <c r="G26" s="67" t="str">
        <f t="shared" si="3"/>
        <v/>
      </c>
      <c r="H26" s="68"/>
      <c r="I26" s="85"/>
      <c r="J26" s="68" t="str">
        <f t="shared" si="4"/>
        <v/>
      </c>
      <c r="K26" s="85"/>
    </row>
    <row r="27" spans="1:15" ht="15" customHeight="1">
      <c r="A27" s="8"/>
      <c r="B27" s="65">
        <v>25</v>
      </c>
      <c r="C27" s="66"/>
      <c r="D27" s="99" t="str">
        <f t="shared" si="6"/>
        <v/>
      </c>
      <c r="E27" s="100"/>
      <c r="F27" s="101"/>
      <c r="G27" s="67" t="str">
        <f t="shared" si="3"/>
        <v/>
      </c>
      <c r="H27" s="68"/>
      <c r="I27" s="85"/>
      <c r="J27" s="68" t="str">
        <f t="shared" si="4"/>
        <v/>
      </c>
      <c r="K27" s="85"/>
    </row>
    <row r="28" spans="1:15" ht="15" customHeight="1">
      <c r="A28" s="8"/>
      <c r="B28" s="65">
        <v>26</v>
      </c>
      <c r="C28" s="66"/>
      <c r="D28" s="99" t="str">
        <f t="shared" si="6"/>
        <v/>
      </c>
      <c r="E28" s="100"/>
      <c r="F28" s="101"/>
      <c r="G28" s="67" t="str">
        <f t="shared" si="3"/>
        <v/>
      </c>
      <c r="H28" s="68"/>
      <c r="I28" s="85"/>
      <c r="J28" s="68" t="str">
        <f t="shared" si="4"/>
        <v/>
      </c>
      <c r="K28" s="85"/>
    </row>
    <row r="29" spans="1:15" ht="15" customHeight="1">
      <c r="A29" s="8"/>
      <c r="B29" s="65">
        <v>27</v>
      </c>
      <c r="C29" s="66"/>
      <c r="D29" s="99" t="str">
        <f t="shared" si="6"/>
        <v/>
      </c>
      <c r="E29" s="100"/>
      <c r="F29" s="101"/>
      <c r="G29" s="67" t="str">
        <f t="shared" si="3"/>
        <v/>
      </c>
      <c r="H29" s="68"/>
      <c r="I29" s="85"/>
      <c r="J29" s="68" t="str">
        <f t="shared" si="4"/>
        <v/>
      </c>
      <c r="K29" s="85"/>
    </row>
    <row r="30" spans="1:15" ht="15" customHeight="1">
      <c r="A30" s="8"/>
      <c r="B30" s="65">
        <v>28</v>
      </c>
      <c r="C30" s="66"/>
      <c r="D30" s="99" t="str">
        <f t="shared" si="6"/>
        <v/>
      </c>
      <c r="E30" s="100"/>
      <c r="F30" s="101"/>
      <c r="G30" s="67" t="str">
        <f t="shared" si="3"/>
        <v/>
      </c>
      <c r="H30" s="68"/>
      <c r="I30" s="85"/>
      <c r="J30" s="68" t="str">
        <f t="shared" si="4"/>
        <v/>
      </c>
      <c r="K30" s="85"/>
    </row>
    <row r="31" spans="1:15" ht="15" customHeight="1">
      <c r="A31" s="8"/>
      <c r="B31" s="65">
        <v>29</v>
      </c>
      <c r="C31" s="66"/>
      <c r="D31" s="99" t="str">
        <f t="shared" si="6"/>
        <v/>
      </c>
      <c r="E31" s="100"/>
      <c r="F31" s="101"/>
      <c r="G31" s="67" t="str">
        <f t="shared" si="3"/>
        <v/>
      </c>
      <c r="H31" s="68"/>
      <c r="I31" s="85"/>
      <c r="J31" s="68" t="str">
        <f t="shared" si="4"/>
        <v/>
      </c>
      <c r="K31" s="85"/>
    </row>
    <row r="32" spans="1:15" ht="15" customHeight="1">
      <c r="A32" s="8"/>
      <c r="B32" s="69">
        <v>30</v>
      </c>
      <c r="C32" s="70"/>
      <c r="D32" s="102" t="str">
        <f t="shared" si="6"/>
        <v/>
      </c>
      <c r="E32" s="103"/>
      <c r="F32" s="104"/>
      <c r="G32" s="71" t="str">
        <f t="shared" si="3"/>
        <v/>
      </c>
      <c r="H32" s="72"/>
      <c r="I32" s="86"/>
      <c r="J32" s="72" t="str">
        <f t="shared" si="4"/>
        <v/>
      </c>
      <c r="K32" s="86"/>
    </row>
    <row r="33" spans="2:11" ht="15" customHeight="1">
      <c r="B33" s="61">
        <v>31</v>
      </c>
      <c r="C33" s="62"/>
      <c r="D33" s="111" t="str">
        <f t="shared" ref="D33:D52" si="7">IF(C33="","",VLOOKUP(C33,学年名簿,2))</f>
        <v/>
      </c>
      <c r="E33" s="112"/>
      <c r="F33" s="113"/>
      <c r="G33" s="63" t="str">
        <f t="shared" si="3"/>
        <v/>
      </c>
      <c r="H33" s="64"/>
      <c r="I33" s="84"/>
      <c r="J33" s="64" t="str">
        <f t="shared" si="4"/>
        <v/>
      </c>
      <c r="K33" s="84"/>
    </row>
    <row r="34" spans="2:11" ht="15" customHeight="1">
      <c r="B34" s="65">
        <v>32</v>
      </c>
      <c r="C34" s="66"/>
      <c r="D34" s="99" t="str">
        <f t="shared" si="7"/>
        <v/>
      </c>
      <c r="E34" s="100"/>
      <c r="F34" s="101"/>
      <c r="G34" s="67" t="str">
        <f t="shared" si="3"/>
        <v/>
      </c>
      <c r="H34" s="68"/>
      <c r="I34" s="85"/>
      <c r="J34" s="68" t="str">
        <f t="shared" si="4"/>
        <v/>
      </c>
      <c r="K34" s="85"/>
    </row>
    <row r="35" spans="2:11" ht="15" customHeight="1">
      <c r="B35" s="65">
        <v>33</v>
      </c>
      <c r="C35" s="66"/>
      <c r="D35" s="99" t="str">
        <f t="shared" si="7"/>
        <v/>
      </c>
      <c r="E35" s="100"/>
      <c r="F35" s="101"/>
      <c r="G35" s="67" t="str">
        <f t="shared" ref="G35:G66" si="8">IF(C35="","",VLOOKUP(C35,学年名簿,4))</f>
        <v/>
      </c>
      <c r="H35" s="68"/>
      <c r="I35" s="85"/>
      <c r="J35" s="68" t="str">
        <f t="shared" si="4"/>
        <v/>
      </c>
      <c r="K35" s="85"/>
    </row>
    <row r="36" spans="2:11" ht="15" customHeight="1">
      <c r="B36" s="65">
        <v>34</v>
      </c>
      <c r="C36" s="66"/>
      <c r="D36" s="99" t="str">
        <f t="shared" si="7"/>
        <v/>
      </c>
      <c r="E36" s="100"/>
      <c r="F36" s="101"/>
      <c r="G36" s="67" t="str">
        <f t="shared" si="8"/>
        <v/>
      </c>
      <c r="H36" s="68"/>
      <c r="I36" s="85"/>
      <c r="J36" s="68" t="str">
        <f t="shared" si="4"/>
        <v/>
      </c>
      <c r="K36" s="85"/>
    </row>
    <row r="37" spans="2:11" ht="15" customHeight="1">
      <c r="B37" s="65">
        <v>35</v>
      </c>
      <c r="C37" s="66"/>
      <c r="D37" s="99" t="str">
        <f t="shared" si="7"/>
        <v/>
      </c>
      <c r="E37" s="100"/>
      <c r="F37" s="101"/>
      <c r="G37" s="67" t="str">
        <f t="shared" si="8"/>
        <v/>
      </c>
      <c r="H37" s="68"/>
      <c r="I37" s="85"/>
      <c r="J37" s="68" t="str">
        <f t="shared" si="4"/>
        <v/>
      </c>
      <c r="K37" s="85"/>
    </row>
    <row r="38" spans="2:11" ht="15" customHeight="1">
      <c r="B38" s="65">
        <v>36</v>
      </c>
      <c r="C38" s="66"/>
      <c r="D38" s="99" t="str">
        <f t="shared" si="7"/>
        <v/>
      </c>
      <c r="E38" s="100"/>
      <c r="F38" s="101"/>
      <c r="G38" s="67" t="str">
        <f t="shared" si="8"/>
        <v/>
      </c>
      <c r="H38" s="68"/>
      <c r="I38" s="85"/>
      <c r="J38" s="68" t="str">
        <f t="shared" si="4"/>
        <v/>
      </c>
      <c r="K38" s="85"/>
    </row>
    <row r="39" spans="2:11" ht="15" customHeight="1">
      <c r="B39" s="65">
        <v>37</v>
      </c>
      <c r="C39" s="66"/>
      <c r="D39" s="99" t="str">
        <f t="shared" si="7"/>
        <v/>
      </c>
      <c r="E39" s="100"/>
      <c r="F39" s="101"/>
      <c r="G39" s="67" t="str">
        <f t="shared" si="8"/>
        <v/>
      </c>
      <c r="H39" s="68"/>
      <c r="I39" s="85"/>
      <c r="J39" s="68" t="str">
        <f t="shared" si="4"/>
        <v/>
      </c>
      <c r="K39" s="85"/>
    </row>
    <row r="40" spans="2:11" ht="15" customHeight="1">
      <c r="B40" s="65">
        <v>38</v>
      </c>
      <c r="C40" s="66"/>
      <c r="D40" s="99" t="str">
        <f t="shared" si="7"/>
        <v/>
      </c>
      <c r="E40" s="100"/>
      <c r="F40" s="101"/>
      <c r="G40" s="67" t="str">
        <f t="shared" si="8"/>
        <v/>
      </c>
      <c r="H40" s="68"/>
      <c r="I40" s="85"/>
      <c r="J40" s="68" t="str">
        <f t="shared" si="4"/>
        <v/>
      </c>
      <c r="K40" s="85"/>
    </row>
    <row r="41" spans="2:11" ht="15" customHeight="1">
      <c r="B41" s="65">
        <v>39</v>
      </c>
      <c r="C41" s="66"/>
      <c r="D41" s="99" t="str">
        <f t="shared" si="7"/>
        <v/>
      </c>
      <c r="E41" s="100"/>
      <c r="F41" s="101"/>
      <c r="G41" s="67" t="str">
        <f t="shared" si="8"/>
        <v/>
      </c>
      <c r="H41" s="68"/>
      <c r="I41" s="85"/>
      <c r="J41" s="68" t="str">
        <f t="shared" si="4"/>
        <v/>
      </c>
      <c r="K41" s="85"/>
    </row>
    <row r="42" spans="2:11" ht="15" customHeight="1">
      <c r="B42" s="69">
        <v>40</v>
      </c>
      <c r="C42" s="70"/>
      <c r="D42" s="102" t="str">
        <f t="shared" si="7"/>
        <v/>
      </c>
      <c r="E42" s="103"/>
      <c r="F42" s="104"/>
      <c r="G42" s="71" t="str">
        <f t="shared" si="8"/>
        <v/>
      </c>
      <c r="H42" s="72"/>
      <c r="I42" s="86"/>
      <c r="J42" s="72" t="str">
        <f t="shared" si="4"/>
        <v/>
      </c>
      <c r="K42" s="86"/>
    </row>
    <row r="43" spans="2:11" ht="15" customHeight="1">
      <c r="B43" s="61">
        <v>41</v>
      </c>
      <c r="C43" s="62"/>
      <c r="D43" s="111" t="str">
        <f t="shared" si="7"/>
        <v/>
      </c>
      <c r="E43" s="112"/>
      <c r="F43" s="113"/>
      <c r="G43" s="63" t="str">
        <f t="shared" si="8"/>
        <v/>
      </c>
      <c r="H43" s="64"/>
      <c r="I43" s="84"/>
      <c r="J43" s="64" t="str">
        <f t="shared" si="4"/>
        <v/>
      </c>
      <c r="K43" s="84"/>
    </row>
    <row r="44" spans="2:11" ht="15" customHeight="1">
      <c r="B44" s="65">
        <v>42</v>
      </c>
      <c r="C44" s="66"/>
      <c r="D44" s="99" t="str">
        <f t="shared" si="7"/>
        <v/>
      </c>
      <c r="E44" s="100"/>
      <c r="F44" s="101"/>
      <c r="G44" s="67" t="str">
        <f t="shared" si="8"/>
        <v/>
      </c>
      <c r="H44" s="68"/>
      <c r="I44" s="85"/>
      <c r="J44" s="68" t="str">
        <f t="shared" si="4"/>
        <v/>
      </c>
      <c r="K44" s="85"/>
    </row>
    <row r="45" spans="2:11" ht="15" customHeight="1">
      <c r="B45" s="65">
        <v>43</v>
      </c>
      <c r="C45" s="66"/>
      <c r="D45" s="99" t="str">
        <f t="shared" si="7"/>
        <v/>
      </c>
      <c r="E45" s="100"/>
      <c r="F45" s="101"/>
      <c r="G45" s="67" t="str">
        <f t="shared" si="8"/>
        <v/>
      </c>
      <c r="H45" s="68"/>
      <c r="I45" s="85"/>
      <c r="J45" s="68" t="str">
        <f t="shared" si="4"/>
        <v/>
      </c>
      <c r="K45" s="85"/>
    </row>
    <row r="46" spans="2:11" ht="15" customHeight="1">
      <c r="B46" s="65">
        <v>44</v>
      </c>
      <c r="C46" s="66"/>
      <c r="D46" s="99" t="str">
        <f t="shared" si="7"/>
        <v/>
      </c>
      <c r="E46" s="100"/>
      <c r="F46" s="101"/>
      <c r="G46" s="67" t="str">
        <f t="shared" si="8"/>
        <v/>
      </c>
      <c r="H46" s="68"/>
      <c r="I46" s="85"/>
      <c r="J46" s="68" t="str">
        <f t="shared" si="4"/>
        <v/>
      </c>
      <c r="K46" s="85"/>
    </row>
    <row r="47" spans="2:11" ht="15" customHeight="1">
      <c r="B47" s="65">
        <v>45</v>
      </c>
      <c r="C47" s="66"/>
      <c r="D47" s="99" t="str">
        <f t="shared" si="7"/>
        <v/>
      </c>
      <c r="E47" s="100"/>
      <c r="F47" s="101"/>
      <c r="G47" s="67" t="str">
        <f t="shared" si="8"/>
        <v/>
      </c>
      <c r="H47" s="68"/>
      <c r="I47" s="85"/>
      <c r="J47" s="68" t="str">
        <f t="shared" si="4"/>
        <v/>
      </c>
      <c r="K47" s="85"/>
    </row>
    <row r="48" spans="2:11" ht="15" customHeight="1">
      <c r="B48" s="65">
        <v>46</v>
      </c>
      <c r="C48" s="66"/>
      <c r="D48" s="99" t="str">
        <f t="shared" si="7"/>
        <v/>
      </c>
      <c r="E48" s="100"/>
      <c r="F48" s="101"/>
      <c r="G48" s="67" t="str">
        <f t="shared" si="8"/>
        <v/>
      </c>
      <c r="H48" s="68"/>
      <c r="I48" s="85"/>
      <c r="J48" s="68" t="str">
        <f t="shared" si="4"/>
        <v/>
      </c>
      <c r="K48" s="85"/>
    </row>
    <row r="49" spans="1:11" ht="15" customHeight="1">
      <c r="B49" s="65">
        <v>47</v>
      </c>
      <c r="C49" s="66"/>
      <c r="D49" s="99" t="str">
        <f t="shared" si="7"/>
        <v/>
      </c>
      <c r="E49" s="100"/>
      <c r="F49" s="101"/>
      <c r="G49" s="67" t="str">
        <f t="shared" si="8"/>
        <v/>
      </c>
      <c r="H49" s="68"/>
      <c r="I49" s="85"/>
      <c r="J49" s="68" t="str">
        <f t="shared" si="4"/>
        <v/>
      </c>
      <c r="K49" s="85"/>
    </row>
    <row r="50" spans="1:11" ht="15" customHeight="1">
      <c r="B50" s="65">
        <v>48</v>
      </c>
      <c r="C50" s="66"/>
      <c r="D50" s="99" t="str">
        <f t="shared" si="7"/>
        <v/>
      </c>
      <c r="E50" s="100"/>
      <c r="F50" s="101"/>
      <c r="G50" s="67" t="str">
        <f t="shared" si="8"/>
        <v/>
      </c>
      <c r="H50" s="68"/>
      <c r="I50" s="85"/>
      <c r="J50" s="68" t="str">
        <f t="shared" si="4"/>
        <v/>
      </c>
      <c r="K50" s="85"/>
    </row>
    <row r="51" spans="1:11" ht="15" customHeight="1">
      <c r="B51" s="65">
        <v>49</v>
      </c>
      <c r="C51" s="66"/>
      <c r="D51" s="99" t="str">
        <f t="shared" si="7"/>
        <v/>
      </c>
      <c r="E51" s="100"/>
      <c r="F51" s="101"/>
      <c r="G51" s="67" t="str">
        <f t="shared" si="8"/>
        <v/>
      </c>
      <c r="H51" s="68"/>
      <c r="I51" s="85"/>
      <c r="J51" s="68" t="str">
        <f t="shared" si="4"/>
        <v/>
      </c>
      <c r="K51" s="85"/>
    </row>
    <row r="52" spans="1:11" ht="15" customHeight="1">
      <c r="A52" s="7"/>
      <c r="B52" s="69">
        <v>50</v>
      </c>
      <c r="C52" s="70"/>
      <c r="D52" s="102" t="str">
        <f t="shared" si="7"/>
        <v/>
      </c>
      <c r="E52" s="103"/>
      <c r="F52" s="104"/>
      <c r="G52" s="71" t="str">
        <f t="shared" si="8"/>
        <v/>
      </c>
      <c r="H52" s="72"/>
      <c r="I52" s="86"/>
      <c r="J52" s="72" t="str">
        <f t="shared" si="4"/>
        <v/>
      </c>
      <c r="K52" s="86"/>
    </row>
    <row r="53" spans="1:11" ht="15" customHeight="1">
      <c r="A53" s="8"/>
      <c r="B53" s="61">
        <v>51</v>
      </c>
      <c r="C53" s="62"/>
      <c r="D53" s="111" t="str">
        <f t="shared" ref="D53:D72" si="9">IF(C53="","",VLOOKUP(C53,学年名簿,2))</f>
        <v/>
      </c>
      <c r="E53" s="112"/>
      <c r="F53" s="113"/>
      <c r="G53" s="63" t="str">
        <f t="shared" si="8"/>
        <v/>
      </c>
      <c r="H53" s="64"/>
      <c r="I53" s="84"/>
      <c r="J53" s="64" t="str">
        <f t="shared" si="4"/>
        <v/>
      </c>
      <c r="K53" s="84"/>
    </row>
    <row r="54" spans="1:11" ht="15" customHeight="1">
      <c r="A54" s="8"/>
      <c r="B54" s="65">
        <v>52</v>
      </c>
      <c r="C54" s="66"/>
      <c r="D54" s="99" t="str">
        <f t="shared" si="9"/>
        <v/>
      </c>
      <c r="E54" s="100"/>
      <c r="F54" s="101"/>
      <c r="G54" s="67" t="str">
        <f t="shared" si="8"/>
        <v/>
      </c>
      <c r="H54" s="68"/>
      <c r="I54" s="85"/>
      <c r="J54" s="68" t="str">
        <f t="shared" si="4"/>
        <v/>
      </c>
      <c r="K54" s="85"/>
    </row>
    <row r="55" spans="1:11" ht="15" customHeight="1">
      <c r="A55" s="8"/>
      <c r="B55" s="65">
        <v>53</v>
      </c>
      <c r="C55" s="66"/>
      <c r="D55" s="99" t="str">
        <f t="shared" si="9"/>
        <v/>
      </c>
      <c r="E55" s="100"/>
      <c r="F55" s="101"/>
      <c r="G55" s="67" t="str">
        <f t="shared" si="8"/>
        <v/>
      </c>
      <c r="H55" s="68"/>
      <c r="I55" s="85"/>
      <c r="J55" s="68" t="str">
        <f t="shared" si="4"/>
        <v/>
      </c>
      <c r="K55" s="85"/>
    </row>
    <row r="56" spans="1:11" ht="15" customHeight="1">
      <c r="A56" s="8"/>
      <c r="B56" s="65">
        <v>54</v>
      </c>
      <c r="C56" s="66"/>
      <c r="D56" s="99" t="str">
        <f t="shared" si="9"/>
        <v/>
      </c>
      <c r="E56" s="100"/>
      <c r="F56" s="101"/>
      <c r="G56" s="67" t="str">
        <f t="shared" si="8"/>
        <v/>
      </c>
      <c r="H56" s="68"/>
      <c r="I56" s="85"/>
      <c r="J56" s="68" t="str">
        <f t="shared" si="4"/>
        <v/>
      </c>
      <c r="K56" s="85"/>
    </row>
    <row r="57" spans="1:11" ht="15" customHeight="1">
      <c r="A57" s="8"/>
      <c r="B57" s="65">
        <v>55</v>
      </c>
      <c r="C57" s="66"/>
      <c r="D57" s="99" t="str">
        <f t="shared" si="9"/>
        <v/>
      </c>
      <c r="E57" s="100"/>
      <c r="F57" s="101"/>
      <c r="G57" s="67" t="str">
        <f t="shared" si="8"/>
        <v/>
      </c>
      <c r="H57" s="68"/>
      <c r="I57" s="85"/>
      <c r="J57" s="68" t="str">
        <f t="shared" si="4"/>
        <v/>
      </c>
      <c r="K57" s="85"/>
    </row>
    <row r="58" spans="1:11" ht="15" customHeight="1">
      <c r="A58" s="8"/>
      <c r="B58" s="65">
        <v>56</v>
      </c>
      <c r="C58" s="66"/>
      <c r="D58" s="99" t="str">
        <f t="shared" si="9"/>
        <v/>
      </c>
      <c r="E58" s="100"/>
      <c r="F58" s="101"/>
      <c r="G58" s="67" t="str">
        <f t="shared" si="8"/>
        <v/>
      </c>
      <c r="H58" s="68"/>
      <c r="I58" s="85"/>
      <c r="J58" s="68" t="str">
        <f t="shared" si="4"/>
        <v/>
      </c>
      <c r="K58" s="85"/>
    </row>
    <row r="59" spans="1:11" ht="15" customHeight="1">
      <c r="A59" s="8"/>
      <c r="B59" s="65">
        <v>57</v>
      </c>
      <c r="C59" s="66"/>
      <c r="D59" s="99" t="str">
        <f t="shared" si="9"/>
        <v/>
      </c>
      <c r="E59" s="100"/>
      <c r="F59" s="101"/>
      <c r="G59" s="67" t="str">
        <f t="shared" si="8"/>
        <v/>
      </c>
      <c r="H59" s="68"/>
      <c r="I59" s="85"/>
      <c r="J59" s="68" t="str">
        <f t="shared" si="4"/>
        <v/>
      </c>
      <c r="K59" s="85"/>
    </row>
    <row r="60" spans="1:11" ht="15" customHeight="1">
      <c r="A60" s="8"/>
      <c r="B60" s="65">
        <v>58</v>
      </c>
      <c r="C60" s="66"/>
      <c r="D60" s="99" t="str">
        <f t="shared" si="9"/>
        <v/>
      </c>
      <c r="E60" s="100"/>
      <c r="F60" s="101"/>
      <c r="G60" s="67" t="str">
        <f t="shared" si="8"/>
        <v/>
      </c>
      <c r="H60" s="68"/>
      <c r="I60" s="85"/>
      <c r="J60" s="68" t="str">
        <f t="shared" si="4"/>
        <v/>
      </c>
      <c r="K60" s="85"/>
    </row>
    <row r="61" spans="1:11" ht="15" customHeight="1">
      <c r="A61" s="8"/>
      <c r="B61" s="65">
        <v>59</v>
      </c>
      <c r="C61" s="66"/>
      <c r="D61" s="99" t="str">
        <f t="shared" si="9"/>
        <v/>
      </c>
      <c r="E61" s="100"/>
      <c r="F61" s="101"/>
      <c r="G61" s="67" t="str">
        <f t="shared" si="8"/>
        <v/>
      </c>
      <c r="H61" s="68"/>
      <c r="I61" s="85"/>
      <c r="J61" s="68" t="str">
        <f t="shared" si="4"/>
        <v/>
      </c>
      <c r="K61" s="85"/>
    </row>
    <row r="62" spans="1:11" ht="15" customHeight="1">
      <c r="A62" s="8"/>
      <c r="B62" s="69">
        <v>60</v>
      </c>
      <c r="C62" s="70"/>
      <c r="D62" s="102" t="str">
        <f t="shared" si="9"/>
        <v/>
      </c>
      <c r="E62" s="103"/>
      <c r="F62" s="104"/>
      <c r="G62" s="71" t="str">
        <f t="shared" si="8"/>
        <v/>
      </c>
      <c r="H62" s="72"/>
      <c r="I62" s="86"/>
      <c r="J62" s="72" t="str">
        <f t="shared" si="4"/>
        <v/>
      </c>
      <c r="K62" s="86"/>
    </row>
    <row r="63" spans="1:11" ht="15" customHeight="1">
      <c r="A63" s="8"/>
      <c r="B63" s="61">
        <v>61</v>
      </c>
      <c r="C63" s="62"/>
      <c r="D63" s="111" t="str">
        <f t="shared" si="9"/>
        <v/>
      </c>
      <c r="E63" s="112"/>
      <c r="F63" s="113"/>
      <c r="G63" s="63" t="str">
        <f t="shared" si="8"/>
        <v/>
      </c>
      <c r="H63" s="64"/>
      <c r="I63" s="84"/>
      <c r="J63" s="64" t="str">
        <f t="shared" si="4"/>
        <v/>
      </c>
      <c r="K63" s="84"/>
    </row>
    <row r="64" spans="1:11" ht="15" customHeight="1">
      <c r="A64" s="8"/>
      <c r="B64" s="65">
        <v>62</v>
      </c>
      <c r="C64" s="66"/>
      <c r="D64" s="99" t="str">
        <f t="shared" si="9"/>
        <v/>
      </c>
      <c r="E64" s="100"/>
      <c r="F64" s="101"/>
      <c r="G64" s="67" t="str">
        <f t="shared" si="8"/>
        <v/>
      </c>
      <c r="H64" s="68"/>
      <c r="I64" s="85"/>
      <c r="J64" s="68" t="str">
        <f t="shared" si="4"/>
        <v/>
      </c>
      <c r="K64" s="85"/>
    </row>
    <row r="65" spans="1:11" ht="15" customHeight="1">
      <c r="A65" s="8"/>
      <c r="B65" s="65">
        <v>63</v>
      </c>
      <c r="C65" s="66"/>
      <c r="D65" s="99" t="str">
        <f t="shared" si="9"/>
        <v/>
      </c>
      <c r="E65" s="100"/>
      <c r="F65" s="101"/>
      <c r="G65" s="67" t="str">
        <f t="shared" si="8"/>
        <v/>
      </c>
      <c r="H65" s="68"/>
      <c r="I65" s="85"/>
      <c r="J65" s="68" t="str">
        <f t="shared" si="4"/>
        <v/>
      </c>
      <c r="K65" s="85"/>
    </row>
    <row r="66" spans="1:11" ht="15" customHeight="1">
      <c r="A66" s="8"/>
      <c r="B66" s="65">
        <v>64</v>
      </c>
      <c r="C66" s="66"/>
      <c r="D66" s="99" t="str">
        <f t="shared" si="9"/>
        <v/>
      </c>
      <c r="E66" s="100"/>
      <c r="F66" s="101"/>
      <c r="G66" s="67" t="str">
        <f t="shared" si="8"/>
        <v/>
      </c>
      <c r="H66" s="68"/>
      <c r="I66" s="85"/>
      <c r="J66" s="68" t="str">
        <f t="shared" si="4"/>
        <v/>
      </c>
      <c r="K66" s="85"/>
    </row>
    <row r="67" spans="1:11" ht="15" customHeight="1">
      <c r="A67" s="8"/>
      <c r="B67" s="65">
        <v>65</v>
      </c>
      <c r="C67" s="66"/>
      <c r="D67" s="99" t="str">
        <f t="shared" si="9"/>
        <v/>
      </c>
      <c r="E67" s="100"/>
      <c r="F67" s="101"/>
      <c r="G67" s="67" t="str">
        <f t="shared" ref="G67:G98" si="10">IF(C67="","",VLOOKUP(C67,学年名簿,4))</f>
        <v/>
      </c>
      <c r="H67" s="68"/>
      <c r="I67" s="85"/>
      <c r="J67" s="68" t="str">
        <f t="shared" si="4"/>
        <v/>
      </c>
      <c r="K67" s="85"/>
    </row>
    <row r="68" spans="1:11" ht="15" customHeight="1">
      <c r="A68" s="8"/>
      <c r="B68" s="65">
        <v>66</v>
      </c>
      <c r="C68" s="66"/>
      <c r="D68" s="99" t="str">
        <f t="shared" si="9"/>
        <v/>
      </c>
      <c r="E68" s="100"/>
      <c r="F68" s="101"/>
      <c r="G68" s="67" t="str">
        <f t="shared" si="10"/>
        <v/>
      </c>
      <c r="H68" s="68"/>
      <c r="I68" s="85"/>
      <c r="J68" s="68" t="str">
        <f t="shared" ref="J68:J112" si="11">IF(I68="","",VLOOKUP(I68,$L$15:$N$25,2,))</f>
        <v/>
      </c>
      <c r="K68" s="85"/>
    </row>
    <row r="69" spans="1:11" ht="15" customHeight="1">
      <c r="A69" s="8"/>
      <c r="B69" s="65">
        <v>67</v>
      </c>
      <c r="C69" s="66"/>
      <c r="D69" s="99" t="str">
        <f t="shared" si="9"/>
        <v/>
      </c>
      <c r="E69" s="100"/>
      <c r="F69" s="101"/>
      <c r="G69" s="67" t="str">
        <f t="shared" si="10"/>
        <v/>
      </c>
      <c r="H69" s="68"/>
      <c r="I69" s="85"/>
      <c r="J69" s="68" t="str">
        <f t="shared" si="11"/>
        <v/>
      </c>
      <c r="K69" s="85"/>
    </row>
    <row r="70" spans="1:11" ht="15" customHeight="1">
      <c r="A70" s="8"/>
      <c r="B70" s="65">
        <v>68</v>
      </c>
      <c r="C70" s="66"/>
      <c r="D70" s="99" t="str">
        <f t="shared" si="9"/>
        <v/>
      </c>
      <c r="E70" s="100"/>
      <c r="F70" s="101"/>
      <c r="G70" s="67" t="str">
        <f t="shared" si="10"/>
        <v/>
      </c>
      <c r="H70" s="68"/>
      <c r="I70" s="85"/>
      <c r="J70" s="68" t="str">
        <f t="shared" si="11"/>
        <v/>
      </c>
      <c r="K70" s="85"/>
    </row>
    <row r="71" spans="1:11" ht="15" customHeight="1">
      <c r="A71" s="8"/>
      <c r="B71" s="65">
        <v>69</v>
      </c>
      <c r="C71" s="66"/>
      <c r="D71" s="99" t="str">
        <f t="shared" si="9"/>
        <v/>
      </c>
      <c r="E71" s="100"/>
      <c r="F71" s="101"/>
      <c r="G71" s="67" t="str">
        <f t="shared" si="10"/>
        <v/>
      </c>
      <c r="H71" s="68"/>
      <c r="I71" s="85"/>
      <c r="J71" s="68" t="str">
        <f t="shared" si="11"/>
        <v/>
      </c>
      <c r="K71" s="85"/>
    </row>
    <row r="72" spans="1:11" ht="15" customHeight="1">
      <c r="A72" s="8"/>
      <c r="B72" s="69">
        <v>70</v>
      </c>
      <c r="C72" s="70"/>
      <c r="D72" s="102" t="str">
        <f t="shared" si="9"/>
        <v/>
      </c>
      <c r="E72" s="103"/>
      <c r="F72" s="104"/>
      <c r="G72" s="71" t="str">
        <f t="shared" si="10"/>
        <v/>
      </c>
      <c r="H72" s="72"/>
      <c r="I72" s="86"/>
      <c r="J72" s="72" t="str">
        <f t="shared" si="11"/>
        <v/>
      </c>
      <c r="K72" s="86"/>
    </row>
    <row r="73" spans="1:11" ht="15" customHeight="1">
      <c r="B73" s="61">
        <v>71</v>
      </c>
      <c r="C73" s="62"/>
      <c r="D73" s="111" t="str">
        <f t="shared" ref="D73:D92" si="12">IF(C73="","",VLOOKUP(C73,学年名簿,2))</f>
        <v/>
      </c>
      <c r="E73" s="112"/>
      <c r="F73" s="113"/>
      <c r="G73" s="63" t="str">
        <f t="shared" si="10"/>
        <v/>
      </c>
      <c r="H73" s="64"/>
      <c r="I73" s="84"/>
      <c r="J73" s="64" t="str">
        <f t="shared" si="11"/>
        <v/>
      </c>
      <c r="K73" s="84"/>
    </row>
    <row r="74" spans="1:11" ht="15" customHeight="1">
      <c r="B74" s="65">
        <v>72</v>
      </c>
      <c r="C74" s="66"/>
      <c r="D74" s="99" t="str">
        <f t="shared" si="12"/>
        <v/>
      </c>
      <c r="E74" s="100"/>
      <c r="F74" s="101"/>
      <c r="G74" s="67" t="str">
        <f t="shared" si="10"/>
        <v/>
      </c>
      <c r="H74" s="68"/>
      <c r="I74" s="85"/>
      <c r="J74" s="68" t="str">
        <f t="shared" si="11"/>
        <v/>
      </c>
      <c r="K74" s="85"/>
    </row>
    <row r="75" spans="1:11" ht="15" customHeight="1">
      <c r="B75" s="65">
        <v>73</v>
      </c>
      <c r="C75" s="66"/>
      <c r="D75" s="99" t="str">
        <f t="shared" si="12"/>
        <v/>
      </c>
      <c r="E75" s="100"/>
      <c r="F75" s="101"/>
      <c r="G75" s="67" t="str">
        <f t="shared" si="10"/>
        <v/>
      </c>
      <c r="H75" s="68"/>
      <c r="I75" s="85"/>
      <c r="J75" s="68" t="str">
        <f t="shared" si="11"/>
        <v/>
      </c>
      <c r="K75" s="85"/>
    </row>
    <row r="76" spans="1:11" ht="15" customHeight="1">
      <c r="B76" s="65">
        <v>74</v>
      </c>
      <c r="C76" s="66"/>
      <c r="D76" s="99" t="str">
        <f t="shared" si="12"/>
        <v/>
      </c>
      <c r="E76" s="100"/>
      <c r="F76" s="101"/>
      <c r="G76" s="67" t="str">
        <f t="shared" si="10"/>
        <v/>
      </c>
      <c r="H76" s="68"/>
      <c r="I76" s="85"/>
      <c r="J76" s="68" t="str">
        <f t="shared" si="11"/>
        <v/>
      </c>
      <c r="K76" s="85"/>
    </row>
    <row r="77" spans="1:11" ht="15" customHeight="1">
      <c r="B77" s="65">
        <v>75</v>
      </c>
      <c r="C77" s="66"/>
      <c r="D77" s="99" t="str">
        <f t="shared" si="12"/>
        <v/>
      </c>
      <c r="E77" s="100"/>
      <c r="F77" s="101"/>
      <c r="G77" s="67" t="str">
        <f t="shared" si="10"/>
        <v/>
      </c>
      <c r="H77" s="68"/>
      <c r="I77" s="85"/>
      <c r="J77" s="68" t="str">
        <f t="shared" si="11"/>
        <v/>
      </c>
      <c r="K77" s="85"/>
    </row>
    <row r="78" spans="1:11" ht="15" customHeight="1">
      <c r="B78" s="65">
        <v>76</v>
      </c>
      <c r="C78" s="66"/>
      <c r="D78" s="99" t="str">
        <f t="shared" si="12"/>
        <v/>
      </c>
      <c r="E78" s="100"/>
      <c r="F78" s="101"/>
      <c r="G78" s="67" t="str">
        <f t="shared" si="10"/>
        <v/>
      </c>
      <c r="H78" s="68"/>
      <c r="I78" s="85"/>
      <c r="J78" s="68" t="str">
        <f t="shared" si="11"/>
        <v/>
      </c>
      <c r="K78" s="85"/>
    </row>
    <row r="79" spans="1:11" ht="15" customHeight="1">
      <c r="B79" s="65">
        <v>77</v>
      </c>
      <c r="C79" s="66"/>
      <c r="D79" s="99" t="str">
        <f t="shared" si="12"/>
        <v/>
      </c>
      <c r="E79" s="100"/>
      <c r="F79" s="101"/>
      <c r="G79" s="67" t="str">
        <f t="shared" si="10"/>
        <v/>
      </c>
      <c r="H79" s="68"/>
      <c r="I79" s="85"/>
      <c r="J79" s="68" t="str">
        <f t="shared" si="11"/>
        <v/>
      </c>
      <c r="K79" s="85"/>
    </row>
    <row r="80" spans="1:11" ht="15" customHeight="1">
      <c r="B80" s="65">
        <v>78</v>
      </c>
      <c r="C80" s="66"/>
      <c r="D80" s="99" t="str">
        <f t="shared" si="12"/>
        <v/>
      </c>
      <c r="E80" s="100"/>
      <c r="F80" s="101"/>
      <c r="G80" s="67" t="str">
        <f t="shared" si="10"/>
        <v/>
      </c>
      <c r="H80" s="68"/>
      <c r="I80" s="85"/>
      <c r="J80" s="68" t="str">
        <f t="shared" si="11"/>
        <v/>
      </c>
      <c r="K80" s="85"/>
    </row>
    <row r="81" spans="1:16" ht="15" customHeight="1">
      <c r="B81" s="65">
        <v>79</v>
      </c>
      <c r="C81" s="66"/>
      <c r="D81" s="99" t="str">
        <f t="shared" si="12"/>
        <v/>
      </c>
      <c r="E81" s="100"/>
      <c r="F81" s="101"/>
      <c r="G81" s="67" t="str">
        <f t="shared" si="10"/>
        <v/>
      </c>
      <c r="H81" s="68"/>
      <c r="I81" s="85"/>
      <c r="J81" s="68" t="str">
        <f t="shared" si="11"/>
        <v/>
      </c>
      <c r="K81" s="85"/>
    </row>
    <row r="82" spans="1:16" ht="15" customHeight="1">
      <c r="B82" s="69">
        <v>80</v>
      </c>
      <c r="C82" s="70"/>
      <c r="D82" s="102" t="str">
        <f t="shared" si="12"/>
        <v/>
      </c>
      <c r="E82" s="103"/>
      <c r="F82" s="104"/>
      <c r="G82" s="71" t="str">
        <f t="shared" si="10"/>
        <v/>
      </c>
      <c r="H82" s="72"/>
      <c r="I82" s="86"/>
      <c r="J82" s="72" t="str">
        <f t="shared" si="11"/>
        <v/>
      </c>
      <c r="K82" s="86"/>
    </row>
    <row r="83" spans="1:16" ht="15" customHeight="1">
      <c r="B83" s="61">
        <v>81</v>
      </c>
      <c r="C83" s="62"/>
      <c r="D83" s="111" t="str">
        <f t="shared" si="12"/>
        <v/>
      </c>
      <c r="E83" s="112"/>
      <c r="F83" s="113"/>
      <c r="G83" s="63" t="str">
        <f t="shared" si="10"/>
        <v/>
      </c>
      <c r="H83" s="64"/>
      <c r="I83" s="84"/>
      <c r="J83" s="64" t="str">
        <f t="shared" si="11"/>
        <v/>
      </c>
      <c r="K83" s="84"/>
    </row>
    <row r="84" spans="1:16" ht="15" customHeight="1">
      <c r="B84" s="65">
        <v>82</v>
      </c>
      <c r="C84" s="66"/>
      <c r="D84" s="99" t="str">
        <f t="shared" si="12"/>
        <v/>
      </c>
      <c r="E84" s="100"/>
      <c r="F84" s="101"/>
      <c r="G84" s="67" t="str">
        <f t="shared" si="10"/>
        <v/>
      </c>
      <c r="H84" s="68"/>
      <c r="I84" s="85"/>
      <c r="J84" s="68" t="str">
        <f t="shared" si="11"/>
        <v/>
      </c>
      <c r="K84" s="85"/>
    </row>
    <row r="85" spans="1:16" ht="15" customHeight="1">
      <c r="B85" s="65">
        <v>83</v>
      </c>
      <c r="C85" s="66"/>
      <c r="D85" s="99" t="str">
        <f t="shared" si="12"/>
        <v/>
      </c>
      <c r="E85" s="100"/>
      <c r="F85" s="101"/>
      <c r="G85" s="67" t="str">
        <f t="shared" si="10"/>
        <v/>
      </c>
      <c r="H85" s="68"/>
      <c r="I85" s="85"/>
      <c r="J85" s="68" t="str">
        <f t="shared" si="11"/>
        <v/>
      </c>
      <c r="K85" s="85"/>
    </row>
    <row r="86" spans="1:16" ht="15" customHeight="1">
      <c r="B86" s="65">
        <v>84</v>
      </c>
      <c r="C86" s="66"/>
      <c r="D86" s="99" t="str">
        <f t="shared" si="12"/>
        <v/>
      </c>
      <c r="E86" s="100"/>
      <c r="F86" s="101"/>
      <c r="G86" s="67" t="str">
        <f t="shared" si="10"/>
        <v/>
      </c>
      <c r="H86" s="68"/>
      <c r="I86" s="85"/>
      <c r="J86" s="68" t="str">
        <f t="shared" si="11"/>
        <v/>
      </c>
      <c r="K86" s="85"/>
    </row>
    <row r="87" spans="1:16" ht="15" customHeight="1">
      <c r="B87" s="65">
        <v>85</v>
      </c>
      <c r="C87" s="66"/>
      <c r="D87" s="99" t="str">
        <f t="shared" si="12"/>
        <v/>
      </c>
      <c r="E87" s="100"/>
      <c r="F87" s="101"/>
      <c r="G87" s="67" t="str">
        <f t="shared" si="10"/>
        <v/>
      </c>
      <c r="H87" s="68"/>
      <c r="I87" s="85"/>
      <c r="J87" s="68" t="str">
        <f t="shared" si="11"/>
        <v/>
      </c>
      <c r="K87" s="85"/>
    </row>
    <row r="88" spans="1:16" ht="15" customHeight="1">
      <c r="B88" s="65">
        <v>86</v>
      </c>
      <c r="C88" s="66"/>
      <c r="D88" s="99" t="str">
        <f t="shared" si="12"/>
        <v/>
      </c>
      <c r="E88" s="100"/>
      <c r="F88" s="101"/>
      <c r="G88" s="67" t="str">
        <f t="shared" si="10"/>
        <v/>
      </c>
      <c r="H88" s="68"/>
      <c r="I88" s="85"/>
      <c r="J88" s="68" t="str">
        <f t="shared" si="11"/>
        <v/>
      </c>
      <c r="K88" s="85"/>
    </row>
    <row r="89" spans="1:16" ht="15" customHeight="1">
      <c r="B89" s="65">
        <v>87</v>
      </c>
      <c r="C89" s="66"/>
      <c r="D89" s="99" t="str">
        <f t="shared" si="12"/>
        <v/>
      </c>
      <c r="E89" s="100"/>
      <c r="F89" s="101"/>
      <c r="G89" s="67" t="str">
        <f t="shared" si="10"/>
        <v/>
      </c>
      <c r="H89" s="68"/>
      <c r="I89" s="85"/>
      <c r="J89" s="68" t="str">
        <f t="shared" si="11"/>
        <v/>
      </c>
      <c r="K89" s="85"/>
    </row>
    <row r="90" spans="1:16" ht="15" customHeight="1">
      <c r="B90" s="65">
        <v>88</v>
      </c>
      <c r="C90" s="66"/>
      <c r="D90" s="99" t="str">
        <f t="shared" si="12"/>
        <v/>
      </c>
      <c r="E90" s="100"/>
      <c r="F90" s="101"/>
      <c r="G90" s="67" t="str">
        <f t="shared" si="10"/>
        <v/>
      </c>
      <c r="H90" s="68"/>
      <c r="I90" s="85"/>
      <c r="J90" s="68" t="str">
        <f t="shared" si="11"/>
        <v/>
      </c>
      <c r="K90" s="85"/>
    </row>
    <row r="91" spans="1:16" ht="15" customHeight="1">
      <c r="B91" s="65">
        <v>89</v>
      </c>
      <c r="C91" s="66"/>
      <c r="D91" s="99" t="str">
        <f t="shared" si="12"/>
        <v/>
      </c>
      <c r="E91" s="100"/>
      <c r="F91" s="101"/>
      <c r="G91" s="67" t="str">
        <f t="shared" si="10"/>
        <v/>
      </c>
      <c r="H91" s="68"/>
      <c r="I91" s="85"/>
      <c r="J91" s="68" t="str">
        <f t="shared" si="11"/>
        <v/>
      </c>
      <c r="K91" s="85"/>
    </row>
    <row r="92" spans="1:16" ht="15" customHeight="1">
      <c r="A92" s="7"/>
      <c r="B92" s="69">
        <v>90</v>
      </c>
      <c r="C92" s="70"/>
      <c r="D92" s="102" t="str">
        <f t="shared" si="12"/>
        <v/>
      </c>
      <c r="E92" s="103"/>
      <c r="F92" s="104"/>
      <c r="G92" s="71" t="str">
        <f t="shared" si="10"/>
        <v/>
      </c>
      <c r="H92" s="72"/>
      <c r="I92" s="86"/>
      <c r="J92" s="72" t="str">
        <f t="shared" si="11"/>
        <v/>
      </c>
      <c r="K92" s="86"/>
    </row>
    <row r="93" spans="1:16" ht="15" customHeight="1">
      <c r="A93" s="8"/>
      <c r="B93" s="61">
        <v>91</v>
      </c>
      <c r="C93" s="62"/>
      <c r="D93" s="111" t="str">
        <f t="shared" ref="D93:D112" si="13">IF(C93="","",VLOOKUP(C93,学年名簿,2))</f>
        <v/>
      </c>
      <c r="E93" s="112"/>
      <c r="F93" s="113"/>
      <c r="G93" s="63" t="str">
        <f t="shared" si="10"/>
        <v/>
      </c>
      <c r="H93" s="64"/>
      <c r="I93" s="84"/>
      <c r="J93" s="64" t="str">
        <f t="shared" si="11"/>
        <v/>
      </c>
      <c r="K93" s="84"/>
    </row>
    <row r="94" spans="1:16" ht="15" customHeight="1">
      <c r="A94" s="8"/>
      <c r="B94" s="65">
        <v>92</v>
      </c>
      <c r="C94" s="66"/>
      <c r="D94" s="99" t="str">
        <f t="shared" si="13"/>
        <v/>
      </c>
      <c r="E94" s="100"/>
      <c r="F94" s="101"/>
      <c r="G94" s="67" t="str">
        <f t="shared" si="10"/>
        <v/>
      </c>
      <c r="H94" s="68"/>
      <c r="I94" s="85"/>
      <c r="J94" s="68" t="str">
        <f t="shared" si="11"/>
        <v/>
      </c>
      <c r="K94" s="85"/>
    </row>
    <row r="95" spans="1:16" ht="15" customHeight="1">
      <c r="A95" s="8"/>
      <c r="B95" s="65">
        <v>93</v>
      </c>
      <c r="C95" s="66"/>
      <c r="D95" s="99" t="str">
        <f t="shared" si="13"/>
        <v/>
      </c>
      <c r="E95" s="100"/>
      <c r="F95" s="101"/>
      <c r="G95" s="67" t="str">
        <f t="shared" si="10"/>
        <v/>
      </c>
      <c r="H95" s="68"/>
      <c r="I95" s="85"/>
      <c r="J95" s="68" t="str">
        <f t="shared" si="11"/>
        <v/>
      </c>
      <c r="K95" s="85"/>
    </row>
    <row r="96" spans="1:16" ht="15" customHeight="1">
      <c r="A96" s="8"/>
      <c r="B96" s="65">
        <v>94</v>
      </c>
      <c r="C96" s="66"/>
      <c r="D96" s="99" t="str">
        <f t="shared" si="13"/>
        <v/>
      </c>
      <c r="E96" s="100"/>
      <c r="F96" s="101"/>
      <c r="G96" s="67" t="str">
        <f t="shared" si="10"/>
        <v/>
      </c>
      <c r="H96" s="68"/>
      <c r="I96" s="85"/>
      <c r="J96" s="68" t="str">
        <f t="shared" si="11"/>
        <v/>
      </c>
      <c r="K96" s="85"/>
      <c r="L96" s="10"/>
      <c r="M96" s="10"/>
      <c r="N96" s="10"/>
      <c r="O96" s="10"/>
      <c r="P96" s="32"/>
    </row>
    <row r="97" spans="1:16" ht="15" customHeight="1">
      <c r="A97" s="8"/>
      <c r="B97" s="65">
        <v>95</v>
      </c>
      <c r="C97" s="66"/>
      <c r="D97" s="99" t="str">
        <f t="shared" si="13"/>
        <v/>
      </c>
      <c r="E97" s="100"/>
      <c r="F97" s="101"/>
      <c r="G97" s="67" t="str">
        <f t="shared" si="10"/>
        <v/>
      </c>
      <c r="H97" s="68"/>
      <c r="I97" s="85"/>
      <c r="J97" s="68" t="str">
        <f t="shared" si="11"/>
        <v/>
      </c>
      <c r="K97" s="85"/>
      <c r="L97" s="10"/>
      <c r="M97" s="10"/>
      <c r="N97" s="10"/>
      <c r="O97" s="10"/>
      <c r="P97" s="32"/>
    </row>
    <row r="98" spans="1:16" ht="15" customHeight="1">
      <c r="A98" s="8"/>
      <c r="B98" s="65">
        <v>96</v>
      </c>
      <c r="C98" s="66"/>
      <c r="D98" s="99" t="str">
        <f t="shared" si="13"/>
        <v/>
      </c>
      <c r="E98" s="100"/>
      <c r="F98" s="101"/>
      <c r="G98" s="67" t="str">
        <f t="shared" si="10"/>
        <v/>
      </c>
      <c r="H98" s="68"/>
      <c r="I98" s="85"/>
      <c r="J98" s="68" t="str">
        <f t="shared" si="11"/>
        <v/>
      </c>
      <c r="K98" s="85"/>
      <c r="L98" s="10"/>
      <c r="M98" s="10"/>
      <c r="N98" s="10"/>
      <c r="O98" s="10"/>
      <c r="P98" s="32"/>
    </row>
    <row r="99" spans="1:16" ht="15" customHeight="1">
      <c r="A99" s="8"/>
      <c r="B99" s="65">
        <v>97</v>
      </c>
      <c r="C99" s="66"/>
      <c r="D99" s="99" t="str">
        <f t="shared" si="13"/>
        <v/>
      </c>
      <c r="E99" s="100"/>
      <c r="F99" s="101"/>
      <c r="G99" s="67" t="str">
        <f t="shared" ref="G99:G112" si="14">IF(C99="","",VLOOKUP(C99,学年名簿,4))</f>
        <v/>
      </c>
      <c r="H99" s="68"/>
      <c r="I99" s="85"/>
      <c r="J99" s="68" t="str">
        <f t="shared" si="11"/>
        <v/>
      </c>
      <c r="K99" s="85"/>
      <c r="L99" s="10"/>
      <c r="M99" s="10"/>
      <c r="N99" s="10"/>
      <c r="O99" s="10"/>
      <c r="P99" s="32"/>
    </row>
    <row r="100" spans="1:16" ht="15" customHeight="1">
      <c r="A100" s="8"/>
      <c r="B100" s="65">
        <v>98</v>
      </c>
      <c r="C100" s="66"/>
      <c r="D100" s="99" t="str">
        <f t="shared" si="13"/>
        <v/>
      </c>
      <c r="E100" s="100"/>
      <c r="F100" s="101"/>
      <c r="G100" s="67" t="str">
        <f t="shared" si="14"/>
        <v/>
      </c>
      <c r="H100" s="68"/>
      <c r="I100" s="85"/>
      <c r="J100" s="68" t="str">
        <f t="shared" si="11"/>
        <v/>
      </c>
      <c r="K100" s="85"/>
      <c r="L100" s="10"/>
      <c r="M100" s="10"/>
      <c r="N100" s="10"/>
      <c r="O100" s="10"/>
      <c r="P100" s="32"/>
    </row>
    <row r="101" spans="1:16" ht="15" customHeight="1">
      <c r="A101" s="8"/>
      <c r="B101" s="65">
        <v>99</v>
      </c>
      <c r="C101" s="66"/>
      <c r="D101" s="99" t="str">
        <f t="shared" si="13"/>
        <v/>
      </c>
      <c r="E101" s="100"/>
      <c r="F101" s="101"/>
      <c r="G101" s="67" t="str">
        <f t="shared" si="14"/>
        <v/>
      </c>
      <c r="H101" s="68"/>
      <c r="I101" s="85"/>
      <c r="J101" s="68" t="str">
        <f t="shared" si="11"/>
        <v/>
      </c>
      <c r="K101" s="85"/>
      <c r="L101" s="10"/>
      <c r="M101" s="10"/>
      <c r="N101" s="10"/>
      <c r="O101" s="10"/>
      <c r="P101" s="32"/>
    </row>
    <row r="102" spans="1:16" ht="15" customHeight="1">
      <c r="A102" s="8"/>
      <c r="B102" s="73">
        <v>100</v>
      </c>
      <c r="C102" s="70"/>
      <c r="D102" s="102" t="str">
        <f t="shared" si="13"/>
        <v/>
      </c>
      <c r="E102" s="103"/>
      <c r="F102" s="104"/>
      <c r="G102" s="71" t="str">
        <f t="shared" si="14"/>
        <v/>
      </c>
      <c r="H102" s="72"/>
      <c r="I102" s="86"/>
      <c r="J102" s="72" t="str">
        <f t="shared" si="11"/>
        <v/>
      </c>
      <c r="K102" s="86"/>
      <c r="L102" s="10"/>
      <c r="M102" s="10"/>
      <c r="N102" s="10"/>
      <c r="O102" s="10"/>
      <c r="P102" s="32"/>
    </row>
    <row r="103" spans="1:16" ht="15" customHeight="1">
      <c r="A103" s="8"/>
      <c r="B103" s="74">
        <v>101</v>
      </c>
      <c r="C103" s="62"/>
      <c r="D103" s="111" t="str">
        <f t="shared" si="13"/>
        <v/>
      </c>
      <c r="E103" s="112"/>
      <c r="F103" s="113"/>
      <c r="G103" s="63" t="str">
        <f t="shared" si="14"/>
        <v/>
      </c>
      <c r="H103" s="64"/>
      <c r="I103" s="84"/>
      <c r="J103" s="64" t="str">
        <f t="shared" si="11"/>
        <v/>
      </c>
      <c r="K103" s="84"/>
      <c r="L103" s="10"/>
      <c r="M103" s="10"/>
      <c r="N103" s="10"/>
      <c r="O103" s="10"/>
      <c r="P103" s="32"/>
    </row>
    <row r="104" spans="1:16" ht="15" customHeight="1">
      <c r="A104" s="8"/>
      <c r="B104" s="75">
        <v>102</v>
      </c>
      <c r="C104" s="66"/>
      <c r="D104" s="99" t="str">
        <f t="shared" si="13"/>
        <v/>
      </c>
      <c r="E104" s="100"/>
      <c r="F104" s="101"/>
      <c r="G104" s="67" t="str">
        <f t="shared" si="14"/>
        <v/>
      </c>
      <c r="H104" s="68"/>
      <c r="I104" s="85"/>
      <c r="J104" s="68" t="str">
        <f t="shared" si="11"/>
        <v/>
      </c>
      <c r="K104" s="85"/>
      <c r="L104" s="10"/>
      <c r="M104" s="10"/>
      <c r="N104" s="10"/>
      <c r="O104" s="10"/>
      <c r="P104" s="32"/>
    </row>
    <row r="105" spans="1:16" ht="15" customHeight="1">
      <c r="A105" s="8"/>
      <c r="B105" s="75">
        <v>103</v>
      </c>
      <c r="C105" s="66"/>
      <c r="D105" s="99" t="str">
        <f t="shared" si="13"/>
        <v/>
      </c>
      <c r="E105" s="100"/>
      <c r="F105" s="101"/>
      <c r="G105" s="67" t="str">
        <f t="shared" si="14"/>
        <v/>
      </c>
      <c r="H105" s="68"/>
      <c r="I105" s="85"/>
      <c r="J105" s="68" t="str">
        <f t="shared" si="11"/>
        <v/>
      </c>
      <c r="K105" s="85"/>
      <c r="L105" s="10"/>
      <c r="M105" s="10"/>
      <c r="N105" s="10"/>
      <c r="O105" s="10"/>
      <c r="P105" s="32"/>
    </row>
    <row r="106" spans="1:16" ht="15" customHeight="1">
      <c r="A106" s="8"/>
      <c r="B106" s="75">
        <v>104</v>
      </c>
      <c r="C106" s="66"/>
      <c r="D106" s="99" t="str">
        <f t="shared" si="13"/>
        <v/>
      </c>
      <c r="E106" s="100"/>
      <c r="F106" s="101"/>
      <c r="G106" s="67" t="str">
        <f t="shared" si="14"/>
        <v/>
      </c>
      <c r="H106" s="68"/>
      <c r="I106" s="85"/>
      <c r="J106" s="68" t="str">
        <f t="shared" si="11"/>
        <v/>
      </c>
      <c r="K106" s="85"/>
      <c r="L106" s="10"/>
      <c r="M106" s="10"/>
      <c r="N106" s="10"/>
      <c r="O106" s="10"/>
      <c r="P106" s="32"/>
    </row>
    <row r="107" spans="1:16" ht="15" customHeight="1">
      <c r="A107" s="8"/>
      <c r="B107" s="75">
        <v>105</v>
      </c>
      <c r="C107" s="66"/>
      <c r="D107" s="99" t="str">
        <f t="shared" si="13"/>
        <v/>
      </c>
      <c r="E107" s="100"/>
      <c r="F107" s="101"/>
      <c r="G107" s="67" t="str">
        <f t="shared" si="14"/>
        <v/>
      </c>
      <c r="H107" s="68"/>
      <c r="I107" s="85"/>
      <c r="J107" s="68" t="str">
        <f t="shared" si="11"/>
        <v/>
      </c>
      <c r="K107" s="85"/>
      <c r="L107" s="10"/>
      <c r="M107" s="10"/>
      <c r="N107" s="10"/>
      <c r="O107" s="10"/>
      <c r="P107" s="32"/>
    </row>
    <row r="108" spans="1:16" ht="15" customHeight="1">
      <c r="A108" s="8"/>
      <c r="B108" s="75">
        <v>106</v>
      </c>
      <c r="C108" s="66"/>
      <c r="D108" s="99" t="str">
        <f t="shared" si="13"/>
        <v/>
      </c>
      <c r="E108" s="100"/>
      <c r="F108" s="101"/>
      <c r="G108" s="67" t="str">
        <f t="shared" si="14"/>
        <v/>
      </c>
      <c r="H108" s="68"/>
      <c r="I108" s="85"/>
      <c r="J108" s="68" t="str">
        <f t="shared" si="11"/>
        <v/>
      </c>
      <c r="K108" s="85"/>
      <c r="L108" s="10"/>
      <c r="M108" s="10"/>
      <c r="N108" s="10"/>
      <c r="O108" s="10"/>
      <c r="P108" s="32"/>
    </row>
    <row r="109" spans="1:16" ht="15" customHeight="1">
      <c r="A109" s="8"/>
      <c r="B109" s="75">
        <v>107</v>
      </c>
      <c r="C109" s="66"/>
      <c r="D109" s="99" t="str">
        <f t="shared" si="13"/>
        <v/>
      </c>
      <c r="E109" s="100"/>
      <c r="F109" s="101"/>
      <c r="G109" s="67" t="str">
        <f t="shared" si="14"/>
        <v/>
      </c>
      <c r="H109" s="68"/>
      <c r="I109" s="85"/>
      <c r="J109" s="68" t="str">
        <f t="shared" si="11"/>
        <v/>
      </c>
      <c r="K109" s="85"/>
      <c r="L109" s="10"/>
      <c r="M109" s="10"/>
      <c r="N109" s="10"/>
      <c r="O109" s="10"/>
      <c r="P109" s="32"/>
    </row>
    <row r="110" spans="1:16" ht="15" customHeight="1">
      <c r="A110" s="8"/>
      <c r="B110" s="75">
        <v>108</v>
      </c>
      <c r="C110" s="66"/>
      <c r="D110" s="99" t="str">
        <f t="shared" si="13"/>
        <v/>
      </c>
      <c r="E110" s="100"/>
      <c r="F110" s="101"/>
      <c r="G110" s="67" t="str">
        <f t="shared" si="14"/>
        <v/>
      </c>
      <c r="H110" s="68"/>
      <c r="I110" s="85"/>
      <c r="J110" s="68" t="str">
        <f t="shared" si="11"/>
        <v/>
      </c>
      <c r="K110" s="85"/>
      <c r="L110" s="10"/>
      <c r="M110" s="10"/>
      <c r="N110" s="10"/>
      <c r="O110" s="10"/>
      <c r="P110" s="32"/>
    </row>
    <row r="111" spans="1:16" ht="15" customHeight="1">
      <c r="A111" s="8"/>
      <c r="B111" s="75">
        <v>109</v>
      </c>
      <c r="C111" s="66"/>
      <c r="D111" s="99" t="str">
        <f t="shared" si="13"/>
        <v/>
      </c>
      <c r="E111" s="100"/>
      <c r="F111" s="101"/>
      <c r="G111" s="67" t="str">
        <f t="shared" si="14"/>
        <v/>
      </c>
      <c r="H111" s="68"/>
      <c r="I111" s="85"/>
      <c r="J111" s="68" t="str">
        <f t="shared" si="11"/>
        <v/>
      </c>
      <c r="K111" s="85"/>
      <c r="L111" s="10"/>
      <c r="M111" s="10"/>
      <c r="N111" s="10"/>
      <c r="O111" s="10"/>
      <c r="P111" s="32"/>
    </row>
    <row r="112" spans="1:16" ht="15" customHeight="1">
      <c r="A112" s="8"/>
      <c r="B112" s="73">
        <v>110</v>
      </c>
      <c r="C112" s="70"/>
      <c r="D112" s="102" t="str">
        <f t="shared" si="13"/>
        <v/>
      </c>
      <c r="E112" s="103"/>
      <c r="F112" s="104"/>
      <c r="G112" s="71" t="str">
        <f t="shared" si="14"/>
        <v/>
      </c>
      <c r="H112" s="72"/>
      <c r="I112" s="86"/>
      <c r="J112" s="72" t="str">
        <f t="shared" si="11"/>
        <v/>
      </c>
      <c r="K112" s="86"/>
      <c r="L112" s="10"/>
      <c r="M112" s="10"/>
      <c r="N112" s="10"/>
      <c r="O112" s="10"/>
      <c r="P112" s="32"/>
    </row>
    <row r="113" spans="12:16" ht="15" customHeight="1">
      <c r="L113" s="10"/>
      <c r="M113" s="10"/>
      <c r="N113" s="10"/>
      <c r="O113" s="10"/>
      <c r="P113" s="32"/>
    </row>
    <row r="114" spans="12:16" ht="15" customHeight="1">
      <c r="L114" s="10"/>
      <c r="M114" s="10"/>
      <c r="N114" s="10"/>
      <c r="O114" s="10"/>
      <c r="P114" s="32"/>
    </row>
  </sheetData>
  <mergeCells count="128">
    <mergeCell ref="D5:F5"/>
    <mergeCell ref="D6:F6"/>
    <mergeCell ref="D7:F7"/>
    <mergeCell ref="D27:F27"/>
    <mergeCell ref="D18:F18"/>
    <mergeCell ref="D19:F19"/>
    <mergeCell ref="D20:F20"/>
    <mergeCell ref="D32:F32"/>
    <mergeCell ref="D82:F82"/>
    <mergeCell ref="D83:F83"/>
    <mergeCell ref="D80:F80"/>
    <mergeCell ref="D81:F81"/>
    <mergeCell ref="D73:F73"/>
    <mergeCell ref="D74:F74"/>
    <mergeCell ref="D75:F75"/>
    <mergeCell ref="D76:F76"/>
    <mergeCell ref="D77:F77"/>
    <mergeCell ref="D71:F71"/>
    <mergeCell ref="D72:F72"/>
    <mergeCell ref="D40:F40"/>
    <mergeCell ref="D41:F41"/>
    <mergeCell ref="D38:F38"/>
    <mergeCell ref="D58:F58"/>
    <mergeCell ref="D39:F39"/>
    <mergeCell ref="D43:F43"/>
    <mergeCell ref="D54:F54"/>
    <mergeCell ref="D55:F55"/>
    <mergeCell ref="D49:F49"/>
    <mergeCell ref="D50:F50"/>
    <mergeCell ref="D51:F51"/>
    <mergeCell ref="D61:F61"/>
    <mergeCell ref="D44:F44"/>
    <mergeCell ref="D66:F66"/>
    <mergeCell ref="D64:F64"/>
    <mergeCell ref="D42:F42"/>
    <mergeCell ref="D62:F62"/>
    <mergeCell ref="D63:F63"/>
    <mergeCell ref="D59:F59"/>
    <mergeCell ref="D48:F48"/>
    <mergeCell ref="D53:F53"/>
    <mergeCell ref="D56:F56"/>
    <mergeCell ref="D84:F84"/>
    <mergeCell ref="D85:F85"/>
    <mergeCell ref="D86:F86"/>
    <mergeCell ref="D13:F13"/>
    <mergeCell ref="D8:F8"/>
    <mergeCell ref="D9:F9"/>
    <mergeCell ref="D10:F10"/>
    <mergeCell ref="D69:F69"/>
    <mergeCell ref="D70:F70"/>
    <mergeCell ref="D68:F68"/>
    <mergeCell ref="D65:F65"/>
    <mergeCell ref="D22:F22"/>
    <mergeCell ref="D28:F28"/>
    <mergeCell ref="D29:F29"/>
    <mergeCell ref="D30:F30"/>
    <mergeCell ref="D23:F23"/>
    <mergeCell ref="D24:F24"/>
    <mergeCell ref="D25:F25"/>
    <mergeCell ref="D26:F26"/>
    <mergeCell ref="D31:F31"/>
    <mergeCell ref="D35:F35"/>
    <mergeCell ref="D67:F67"/>
    <mergeCell ref="D78:F78"/>
    <mergeCell ref="D79:F79"/>
    <mergeCell ref="D89:F89"/>
    <mergeCell ref="D110:F110"/>
    <mergeCell ref="D91:F91"/>
    <mergeCell ref="D93:F93"/>
    <mergeCell ref="D109:F109"/>
    <mergeCell ref="D102:F102"/>
    <mergeCell ref="D95:F95"/>
    <mergeCell ref="D87:F87"/>
    <mergeCell ref="D88:F88"/>
    <mergeCell ref="D112:F112"/>
    <mergeCell ref="D92:F92"/>
    <mergeCell ref="D106:F106"/>
    <mergeCell ref="D103:F103"/>
    <mergeCell ref="D90:F90"/>
    <mergeCell ref="D96:F96"/>
    <mergeCell ref="D94:F94"/>
    <mergeCell ref="D111:F111"/>
    <mergeCell ref="D107:F107"/>
    <mergeCell ref="D97:F97"/>
    <mergeCell ref="D98:F98"/>
    <mergeCell ref="D99:F99"/>
    <mergeCell ref="D101:F101"/>
    <mergeCell ref="D100:F100"/>
    <mergeCell ref="D104:F104"/>
    <mergeCell ref="D108:F108"/>
    <mergeCell ref="D105:F105"/>
    <mergeCell ref="D52:F52"/>
    <mergeCell ref="D60:F60"/>
    <mergeCell ref="D45:F45"/>
    <mergeCell ref="D46:F46"/>
    <mergeCell ref="D47:F47"/>
    <mergeCell ref="D57:F57"/>
    <mergeCell ref="M23:N23"/>
    <mergeCell ref="M24:N24"/>
    <mergeCell ref="M25:N25"/>
    <mergeCell ref="D36:F36"/>
    <mergeCell ref="D37:F37"/>
    <mergeCell ref="D34:F34"/>
    <mergeCell ref="D33:F33"/>
    <mergeCell ref="M21:N21"/>
    <mergeCell ref="M22:N22"/>
    <mergeCell ref="D15:F15"/>
    <mergeCell ref="D16:F16"/>
    <mergeCell ref="D4:F4"/>
    <mergeCell ref="D11:F11"/>
    <mergeCell ref="D12:F12"/>
    <mergeCell ref="D14:F14"/>
    <mergeCell ref="D1:F1"/>
    <mergeCell ref="L6:P7"/>
    <mergeCell ref="O9:P9"/>
    <mergeCell ref="L1:P4"/>
    <mergeCell ref="L14:N14"/>
    <mergeCell ref="D2:F2"/>
    <mergeCell ref="I1:J1"/>
    <mergeCell ref="M15:N15"/>
    <mergeCell ref="M16:N16"/>
    <mergeCell ref="M17:N17"/>
    <mergeCell ref="M18:N18"/>
    <mergeCell ref="M19:N19"/>
    <mergeCell ref="M20:N20"/>
    <mergeCell ref="D21:F21"/>
    <mergeCell ref="D17:F17"/>
    <mergeCell ref="D3:F3"/>
  </mergeCells>
  <phoneticPr fontId="1"/>
  <conditionalFormatting sqref="D11:F11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5" t="s">
        <v>71</v>
      </c>
      <c r="E1" s="105"/>
      <c r="F1" s="106"/>
      <c r="G1" s="51" t="s">
        <v>2</v>
      </c>
      <c r="H1" s="51" t="s">
        <v>72</v>
      </c>
      <c r="I1" s="6"/>
      <c r="J1" s="109" t="s">
        <v>73</v>
      </c>
      <c r="K1" s="109"/>
      <c r="L1" s="109"/>
      <c r="M1" s="109"/>
      <c r="N1" s="109"/>
    </row>
    <row r="2" spans="1:15" ht="15" customHeight="1">
      <c r="B2" s="61">
        <v>1</v>
      </c>
      <c r="C2" s="62">
        <v>3102</v>
      </c>
      <c r="D2" s="111" t="str">
        <f t="shared" ref="D2:D65" si="0">IF(C2="","",VLOOKUP(C2,学年名簿,2))</f>
        <v>○○　○○</v>
      </c>
      <c r="E2" s="112"/>
      <c r="F2" s="113"/>
      <c r="G2" s="63" t="str">
        <f t="shared" ref="G2:G65" si="1">IF(C2="","",VLOOKUP(C2,学年名簿,4))</f>
        <v>男</v>
      </c>
      <c r="H2" s="64"/>
      <c r="I2" s="9"/>
      <c r="J2" s="109"/>
      <c r="K2" s="109"/>
      <c r="L2" s="109"/>
      <c r="M2" s="109"/>
      <c r="N2" s="109"/>
    </row>
    <row r="3" spans="1:15" ht="15" customHeight="1">
      <c r="B3" s="65">
        <v>2</v>
      </c>
      <c r="C3" s="66">
        <v>3111</v>
      </c>
      <c r="D3" s="99" t="str">
        <f t="shared" si="0"/>
        <v>○○　○○</v>
      </c>
      <c r="E3" s="100"/>
      <c r="F3" s="101"/>
      <c r="G3" s="67" t="str">
        <f t="shared" si="1"/>
        <v>女</v>
      </c>
      <c r="H3" s="68">
        <v>1</v>
      </c>
      <c r="I3" s="11"/>
      <c r="J3" s="109"/>
      <c r="K3" s="109"/>
      <c r="L3" s="109"/>
      <c r="M3" s="109"/>
      <c r="N3" s="109"/>
    </row>
    <row r="4" spans="1:15" ht="15" customHeight="1">
      <c r="B4" s="65">
        <v>3</v>
      </c>
      <c r="C4" s="66">
        <v>3125</v>
      </c>
      <c r="D4" s="99" t="str">
        <f t="shared" si="0"/>
        <v>○○　○○</v>
      </c>
      <c r="E4" s="100"/>
      <c r="F4" s="101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9" t="str">
        <f t="shared" si="0"/>
        <v>○○　○○</v>
      </c>
      <c r="E5" s="100"/>
      <c r="F5" s="101"/>
      <c r="G5" s="67" t="str">
        <f t="shared" si="1"/>
        <v>女</v>
      </c>
      <c r="H5" s="68"/>
      <c r="I5" s="11"/>
      <c r="J5" s="107" t="s">
        <v>74</v>
      </c>
      <c r="K5" s="107"/>
      <c r="L5" s="107"/>
      <c r="M5" s="107"/>
      <c r="N5" s="107"/>
    </row>
    <row r="6" spans="1:15" ht="15" customHeight="1">
      <c r="B6" s="65">
        <v>5</v>
      </c>
      <c r="C6" s="66">
        <v>3127</v>
      </c>
      <c r="D6" s="99" t="str">
        <f t="shared" si="0"/>
        <v>○○　○○</v>
      </c>
      <c r="E6" s="100"/>
      <c r="F6" s="101"/>
      <c r="G6" s="67" t="str">
        <f t="shared" si="1"/>
        <v>女</v>
      </c>
      <c r="H6" s="68">
        <v>1</v>
      </c>
      <c r="I6" s="11"/>
      <c r="J6" s="107"/>
      <c r="K6" s="107"/>
      <c r="L6" s="107"/>
      <c r="M6" s="107"/>
      <c r="N6" s="107"/>
    </row>
    <row r="7" spans="1:15" ht="15" customHeight="1">
      <c r="B7" s="65">
        <v>6</v>
      </c>
      <c r="C7" s="66">
        <v>3128</v>
      </c>
      <c r="D7" s="99" t="str">
        <f t="shared" si="0"/>
        <v>○○　○○</v>
      </c>
      <c r="E7" s="100"/>
      <c r="F7" s="101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9" t="str">
        <f t="shared" si="0"/>
        <v>○○　○○</v>
      </c>
      <c r="E8" s="100"/>
      <c r="F8" s="101"/>
      <c r="G8" s="67" t="str">
        <f t="shared" si="1"/>
        <v>女</v>
      </c>
      <c r="H8" s="68"/>
      <c r="I8" s="11"/>
      <c r="J8" s="34" t="s">
        <v>8</v>
      </c>
      <c r="K8" s="34"/>
      <c r="L8" s="34"/>
      <c r="M8" s="108" t="s">
        <v>72</v>
      </c>
      <c r="N8" s="108"/>
    </row>
    <row r="9" spans="1:15" ht="15" customHeight="1">
      <c r="B9" s="65">
        <v>8</v>
      </c>
      <c r="C9" s="66"/>
      <c r="D9" s="99" t="str">
        <f t="shared" si="0"/>
        <v/>
      </c>
      <c r="E9" s="100"/>
      <c r="F9" s="101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9" t="str">
        <f t="shared" si="0"/>
        <v/>
      </c>
      <c r="E10" s="100"/>
      <c r="F10" s="101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2" t="str">
        <f t="shared" si="0"/>
        <v/>
      </c>
      <c r="E11" s="103"/>
      <c r="F11" s="104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111" t="str">
        <f t="shared" si="0"/>
        <v/>
      </c>
      <c r="E12" s="112"/>
      <c r="F12" s="113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9" t="str">
        <f t="shared" si="0"/>
        <v/>
      </c>
      <c r="E13" s="100"/>
      <c r="F13" s="101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9" t="str">
        <f t="shared" si="0"/>
        <v/>
      </c>
      <c r="E14" s="100"/>
      <c r="F14" s="101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9" t="str">
        <f t="shared" si="0"/>
        <v/>
      </c>
      <c r="E15" s="100"/>
      <c r="F15" s="101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9" t="str">
        <f t="shared" si="0"/>
        <v/>
      </c>
      <c r="E16" s="100"/>
      <c r="F16" s="101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9" t="str">
        <f t="shared" si="0"/>
        <v/>
      </c>
      <c r="E17" s="100"/>
      <c r="F17" s="101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9" t="str">
        <f t="shared" si="0"/>
        <v/>
      </c>
      <c r="E18" s="100"/>
      <c r="F18" s="101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9" t="str">
        <f t="shared" si="0"/>
        <v/>
      </c>
      <c r="E19" s="100"/>
      <c r="F19" s="101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9" t="str">
        <f t="shared" si="0"/>
        <v/>
      </c>
      <c r="E20" s="100"/>
      <c r="F20" s="101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2" t="str">
        <f t="shared" si="0"/>
        <v/>
      </c>
      <c r="E21" s="103"/>
      <c r="F21" s="104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11" t="str">
        <f t="shared" si="0"/>
        <v/>
      </c>
      <c r="E22" s="112"/>
      <c r="F22" s="113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9" t="str">
        <f t="shared" si="0"/>
        <v/>
      </c>
      <c r="E23" s="100"/>
      <c r="F23" s="101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9" t="str">
        <f t="shared" si="0"/>
        <v/>
      </c>
      <c r="E24" s="100"/>
      <c r="F24" s="101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9" t="str">
        <f t="shared" si="0"/>
        <v/>
      </c>
      <c r="E25" s="100"/>
      <c r="F25" s="101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9" t="str">
        <f t="shared" si="0"/>
        <v/>
      </c>
      <c r="E26" s="100"/>
      <c r="F26" s="101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9" t="str">
        <f t="shared" si="0"/>
        <v/>
      </c>
      <c r="E27" s="100"/>
      <c r="F27" s="101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9" t="str">
        <f t="shared" si="0"/>
        <v/>
      </c>
      <c r="E28" s="100"/>
      <c r="F28" s="101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9" t="str">
        <f t="shared" si="0"/>
        <v/>
      </c>
      <c r="E29" s="100"/>
      <c r="F29" s="101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9" t="str">
        <f t="shared" si="0"/>
        <v/>
      </c>
      <c r="E30" s="100"/>
      <c r="F30" s="101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2" t="str">
        <f t="shared" si="0"/>
        <v/>
      </c>
      <c r="E31" s="103"/>
      <c r="F31" s="104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11" t="str">
        <f t="shared" si="0"/>
        <v/>
      </c>
      <c r="E32" s="112"/>
      <c r="F32" s="113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9" t="str">
        <f t="shared" si="0"/>
        <v/>
      </c>
      <c r="E33" s="100"/>
      <c r="F33" s="101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9" t="str">
        <f t="shared" si="0"/>
        <v/>
      </c>
      <c r="E34" s="100"/>
      <c r="F34" s="101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9" t="str">
        <f t="shared" si="0"/>
        <v/>
      </c>
      <c r="E35" s="100"/>
      <c r="F35" s="101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9" t="str">
        <f t="shared" si="0"/>
        <v/>
      </c>
      <c r="E36" s="100"/>
      <c r="F36" s="101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9" t="str">
        <f t="shared" si="0"/>
        <v/>
      </c>
      <c r="E37" s="100"/>
      <c r="F37" s="101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9" t="str">
        <f t="shared" si="0"/>
        <v/>
      </c>
      <c r="E38" s="100"/>
      <c r="F38" s="101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9" t="str">
        <f t="shared" si="0"/>
        <v/>
      </c>
      <c r="E39" s="100"/>
      <c r="F39" s="101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9" t="str">
        <f t="shared" si="0"/>
        <v/>
      </c>
      <c r="E40" s="100"/>
      <c r="F40" s="101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2" t="str">
        <f t="shared" si="0"/>
        <v/>
      </c>
      <c r="E41" s="103"/>
      <c r="F41" s="104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111" t="str">
        <f t="shared" si="0"/>
        <v/>
      </c>
      <c r="E42" s="112"/>
      <c r="F42" s="113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9" t="str">
        <f t="shared" si="0"/>
        <v/>
      </c>
      <c r="E43" s="100"/>
      <c r="F43" s="101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9" t="str">
        <f t="shared" si="0"/>
        <v/>
      </c>
      <c r="E44" s="100"/>
      <c r="F44" s="101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9" t="str">
        <f t="shared" si="0"/>
        <v/>
      </c>
      <c r="E45" s="100"/>
      <c r="F45" s="101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9" t="str">
        <f t="shared" si="0"/>
        <v/>
      </c>
      <c r="E46" s="100"/>
      <c r="F46" s="101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9" t="str">
        <f t="shared" si="0"/>
        <v/>
      </c>
      <c r="E47" s="100"/>
      <c r="F47" s="101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9" t="str">
        <f t="shared" si="0"/>
        <v/>
      </c>
      <c r="E48" s="100"/>
      <c r="F48" s="101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9" t="str">
        <f t="shared" si="0"/>
        <v/>
      </c>
      <c r="E49" s="100"/>
      <c r="F49" s="101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9" t="str">
        <f t="shared" si="0"/>
        <v/>
      </c>
      <c r="E50" s="100"/>
      <c r="F50" s="101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2" t="str">
        <f t="shared" si="0"/>
        <v/>
      </c>
      <c r="E51" s="103"/>
      <c r="F51" s="104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111" t="str">
        <f t="shared" si="0"/>
        <v/>
      </c>
      <c r="E52" s="112"/>
      <c r="F52" s="113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9" t="str">
        <f t="shared" si="0"/>
        <v/>
      </c>
      <c r="E53" s="100"/>
      <c r="F53" s="101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9" t="str">
        <f t="shared" si="0"/>
        <v/>
      </c>
      <c r="E54" s="100"/>
      <c r="F54" s="101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9" t="str">
        <f t="shared" si="0"/>
        <v/>
      </c>
      <c r="E55" s="100"/>
      <c r="F55" s="101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9" t="str">
        <f t="shared" si="0"/>
        <v/>
      </c>
      <c r="E56" s="100"/>
      <c r="F56" s="101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9" t="str">
        <f t="shared" si="0"/>
        <v/>
      </c>
      <c r="E57" s="100"/>
      <c r="F57" s="101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9" t="str">
        <f t="shared" si="0"/>
        <v/>
      </c>
      <c r="E58" s="100"/>
      <c r="F58" s="101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9" t="str">
        <f t="shared" si="0"/>
        <v/>
      </c>
      <c r="E59" s="100"/>
      <c r="F59" s="101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9" t="str">
        <f t="shared" si="0"/>
        <v/>
      </c>
      <c r="E60" s="100"/>
      <c r="F60" s="101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2" t="str">
        <f t="shared" si="0"/>
        <v/>
      </c>
      <c r="E61" s="103"/>
      <c r="F61" s="104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111" t="str">
        <f t="shared" si="0"/>
        <v/>
      </c>
      <c r="E62" s="112"/>
      <c r="F62" s="113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9" t="str">
        <f t="shared" si="0"/>
        <v/>
      </c>
      <c r="E63" s="100"/>
      <c r="F63" s="101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9" t="str">
        <f t="shared" si="0"/>
        <v/>
      </c>
      <c r="E64" s="100"/>
      <c r="F64" s="101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9" t="str">
        <f t="shared" si="0"/>
        <v/>
      </c>
      <c r="E65" s="100"/>
      <c r="F65" s="101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9" t="str">
        <f t="shared" ref="D66:D111" si="2">IF(C66="","",VLOOKUP(C66,学年名簿,2))</f>
        <v/>
      </c>
      <c r="E66" s="100"/>
      <c r="F66" s="101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9" t="str">
        <f t="shared" si="2"/>
        <v/>
      </c>
      <c r="E67" s="100"/>
      <c r="F67" s="101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9" t="str">
        <f t="shared" si="2"/>
        <v/>
      </c>
      <c r="E68" s="100"/>
      <c r="F68" s="101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9" t="str">
        <f t="shared" si="2"/>
        <v/>
      </c>
      <c r="E69" s="100"/>
      <c r="F69" s="101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9" t="str">
        <f t="shared" si="2"/>
        <v/>
      </c>
      <c r="E70" s="100"/>
      <c r="F70" s="101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2" t="str">
        <f t="shared" si="2"/>
        <v/>
      </c>
      <c r="E71" s="103"/>
      <c r="F71" s="104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111" t="str">
        <f t="shared" si="2"/>
        <v/>
      </c>
      <c r="E72" s="112"/>
      <c r="F72" s="113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9" t="str">
        <f t="shared" si="2"/>
        <v/>
      </c>
      <c r="E73" s="100"/>
      <c r="F73" s="101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9" t="str">
        <f t="shared" si="2"/>
        <v/>
      </c>
      <c r="E74" s="100"/>
      <c r="F74" s="101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9" t="str">
        <f t="shared" si="2"/>
        <v/>
      </c>
      <c r="E75" s="100"/>
      <c r="F75" s="101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9" t="str">
        <f t="shared" si="2"/>
        <v/>
      </c>
      <c r="E76" s="100"/>
      <c r="F76" s="101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9" t="str">
        <f t="shared" si="2"/>
        <v/>
      </c>
      <c r="E77" s="100"/>
      <c r="F77" s="101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9" t="str">
        <f t="shared" si="2"/>
        <v/>
      </c>
      <c r="E78" s="100"/>
      <c r="F78" s="101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9" t="str">
        <f t="shared" si="2"/>
        <v/>
      </c>
      <c r="E79" s="100"/>
      <c r="F79" s="101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9" t="str">
        <f t="shared" si="2"/>
        <v/>
      </c>
      <c r="E80" s="100"/>
      <c r="F80" s="101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2" t="str">
        <f t="shared" si="2"/>
        <v/>
      </c>
      <c r="E81" s="103"/>
      <c r="F81" s="104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111" t="str">
        <f t="shared" si="2"/>
        <v/>
      </c>
      <c r="E82" s="112"/>
      <c r="F82" s="113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9" t="str">
        <f t="shared" si="2"/>
        <v/>
      </c>
      <c r="E83" s="100"/>
      <c r="F83" s="101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9" t="str">
        <f t="shared" si="2"/>
        <v/>
      </c>
      <c r="E84" s="100"/>
      <c r="F84" s="101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9" t="str">
        <f t="shared" si="2"/>
        <v/>
      </c>
      <c r="E85" s="100"/>
      <c r="F85" s="101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9" t="str">
        <f t="shared" si="2"/>
        <v/>
      </c>
      <c r="E86" s="100"/>
      <c r="F86" s="101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9" t="str">
        <f t="shared" si="2"/>
        <v/>
      </c>
      <c r="E87" s="100"/>
      <c r="F87" s="101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9" t="str">
        <f t="shared" si="2"/>
        <v/>
      </c>
      <c r="E88" s="100"/>
      <c r="F88" s="101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9" t="str">
        <f t="shared" si="2"/>
        <v/>
      </c>
      <c r="E89" s="100"/>
      <c r="F89" s="101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9" t="str">
        <f t="shared" si="2"/>
        <v/>
      </c>
      <c r="E90" s="100"/>
      <c r="F90" s="101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2" t="str">
        <f t="shared" si="2"/>
        <v/>
      </c>
      <c r="E91" s="103"/>
      <c r="F91" s="104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111" t="str">
        <f t="shared" si="2"/>
        <v/>
      </c>
      <c r="E92" s="112"/>
      <c r="F92" s="113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9" t="str">
        <f t="shared" si="2"/>
        <v/>
      </c>
      <c r="E93" s="100"/>
      <c r="F93" s="101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9" t="str">
        <f t="shared" si="2"/>
        <v/>
      </c>
      <c r="E94" s="100"/>
      <c r="F94" s="101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9" t="str">
        <f t="shared" si="2"/>
        <v/>
      </c>
      <c r="E95" s="100"/>
      <c r="F95" s="101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9" t="str">
        <f t="shared" si="2"/>
        <v/>
      </c>
      <c r="E96" s="100"/>
      <c r="F96" s="101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9" t="str">
        <f t="shared" si="2"/>
        <v/>
      </c>
      <c r="E97" s="100"/>
      <c r="F97" s="101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9" t="str">
        <f t="shared" si="2"/>
        <v/>
      </c>
      <c r="E98" s="100"/>
      <c r="F98" s="101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9" t="str">
        <f t="shared" si="2"/>
        <v/>
      </c>
      <c r="E99" s="100"/>
      <c r="F99" s="101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9" t="str">
        <f t="shared" si="2"/>
        <v/>
      </c>
      <c r="E100" s="100"/>
      <c r="F100" s="101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2" t="str">
        <f t="shared" si="2"/>
        <v/>
      </c>
      <c r="E101" s="103"/>
      <c r="F101" s="104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11" t="str">
        <f t="shared" si="2"/>
        <v/>
      </c>
      <c r="E102" s="112"/>
      <c r="F102" s="113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9" t="str">
        <f t="shared" si="2"/>
        <v/>
      </c>
      <c r="E103" s="100"/>
      <c r="F103" s="101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9" t="str">
        <f t="shared" si="2"/>
        <v/>
      </c>
      <c r="E104" s="100"/>
      <c r="F104" s="101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9" t="str">
        <f t="shared" si="2"/>
        <v/>
      </c>
      <c r="E105" s="100"/>
      <c r="F105" s="101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9" t="str">
        <f t="shared" si="2"/>
        <v/>
      </c>
      <c r="E106" s="100"/>
      <c r="F106" s="101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9" t="str">
        <f t="shared" si="2"/>
        <v/>
      </c>
      <c r="E107" s="100"/>
      <c r="F107" s="101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9" t="str">
        <f t="shared" si="2"/>
        <v/>
      </c>
      <c r="E108" s="100"/>
      <c r="F108" s="101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9" t="str">
        <f t="shared" si="2"/>
        <v/>
      </c>
      <c r="E109" s="100"/>
      <c r="F109" s="101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9" t="str">
        <f t="shared" si="2"/>
        <v/>
      </c>
      <c r="E110" s="100"/>
      <c r="F110" s="101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2" t="str">
        <f t="shared" si="2"/>
        <v/>
      </c>
      <c r="E111" s="103"/>
      <c r="F111" s="104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1:F1"/>
    <mergeCell ref="J1:N3"/>
    <mergeCell ref="D2:F2"/>
    <mergeCell ref="D3:F3"/>
    <mergeCell ref="D4:F4"/>
    <mergeCell ref="D5:F5"/>
    <mergeCell ref="J5:N6"/>
    <mergeCell ref="D6:F6"/>
    <mergeCell ref="D12:F12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zoomScaleNormal="100" zoomScaleSheetLayoutView="100" workbookViewId="0"/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16" t="s">
        <v>80</v>
      </c>
      <c r="C2" s="117"/>
      <c r="D2" s="81" t="s">
        <v>81</v>
      </c>
      <c r="K2" s="18"/>
      <c r="L2" s="3"/>
      <c r="P2" s="83" t="s">
        <v>32</v>
      </c>
      <c r="Q2" s="118"/>
      <c r="R2" s="119"/>
    </row>
    <row r="3" spans="2:19" ht="28.5" customHeight="1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2:19" ht="28.5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21"/>
      <c r="C6" s="122"/>
      <c r="D6" s="122"/>
      <c r="E6" s="122"/>
      <c r="F6" s="125" t="s">
        <v>16</v>
      </c>
      <c r="G6" s="1"/>
      <c r="H6" s="13"/>
      <c r="I6" s="13"/>
      <c r="J6" s="127" t="str">
        <f>'学年名簿（中学校使用シート）'!B2</f>
        <v>滋賀</v>
      </c>
      <c r="K6" s="128"/>
      <c r="L6" s="128"/>
      <c r="M6" s="128"/>
      <c r="N6" s="12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23"/>
      <c r="C7" s="124"/>
      <c r="D7" s="124"/>
      <c r="E7" s="124"/>
      <c r="F7" s="126"/>
      <c r="G7" s="1"/>
      <c r="H7" s="13"/>
      <c r="I7" s="13"/>
      <c r="J7" s="129"/>
      <c r="K7" s="130"/>
      <c r="L7" s="130"/>
      <c r="M7" s="130"/>
      <c r="N7" s="126"/>
      <c r="P7" s="131" t="s">
        <v>110</v>
      </c>
      <c r="Q7" s="40"/>
      <c r="R7" s="133"/>
      <c r="S7" s="40"/>
    </row>
    <row r="8" spans="2:19" ht="28.5" customHeight="1">
      <c r="B8" s="121"/>
      <c r="C8" s="122"/>
      <c r="D8" s="122"/>
      <c r="E8" s="122"/>
      <c r="F8" s="125" t="s">
        <v>15</v>
      </c>
      <c r="G8" s="1"/>
      <c r="H8" s="14"/>
      <c r="I8" s="14"/>
      <c r="J8" s="135" t="s">
        <v>26</v>
      </c>
      <c r="K8" s="105"/>
      <c r="L8" s="136"/>
      <c r="M8" s="136"/>
      <c r="N8" s="136"/>
      <c r="P8" s="131"/>
      <c r="Q8" s="40"/>
      <c r="R8" s="133"/>
      <c r="S8" s="40"/>
    </row>
    <row r="9" spans="2:19" ht="28.5" customHeight="1">
      <c r="B9" s="123"/>
      <c r="C9" s="124"/>
      <c r="D9" s="124"/>
      <c r="E9" s="124"/>
      <c r="F9" s="126"/>
      <c r="G9" s="1"/>
      <c r="H9" s="15"/>
      <c r="I9" s="15"/>
      <c r="J9" s="137" t="s">
        <v>30</v>
      </c>
      <c r="K9" s="138"/>
      <c r="L9" s="136"/>
      <c r="M9" s="136"/>
      <c r="N9" s="136"/>
      <c r="P9" s="131"/>
      <c r="Q9" s="40"/>
      <c r="R9" s="133"/>
      <c r="S9" s="40"/>
    </row>
    <row r="10" spans="2:19" ht="28.5" customHeight="1">
      <c r="B10" s="77" t="s">
        <v>82</v>
      </c>
      <c r="C10" s="139"/>
      <c r="D10" s="140"/>
      <c r="E10" s="140"/>
      <c r="F10" s="141"/>
      <c r="G10" s="1"/>
      <c r="H10" s="15"/>
      <c r="I10" s="15"/>
      <c r="J10" s="142" t="s">
        <v>84</v>
      </c>
      <c r="K10" s="143"/>
      <c r="L10" s="136"/>
      <c r="M10" s="136"/>
      <c r="N10" s="136"/>
      <c r="P10" s="131"/>
      <c r="Q10" s="40"/>
      <c r="R10" s="133"/>
      <c r="S10" s="40"/>
    </row>
    <row r="11" spans="2:19" ht="28.5" customHeight="1">
      <c r="B11" s="78" t="s">
        <v>75</v>
      </c>
      <c r="C11" s="139"/>
      <c r="D11" s="140"/>
      <c r="E11" s="140"/>
      <c r="F11" s="141"/>
      <c r="G11" s="4"/>
      <c r="H11" s="5"/>
      <c r="I11" s="5"/>
      <c r="J11" s="135" t="s">
        <v>29</v>
      </c>
      <c r="K11" s="105"/>
      <c r="L11" s="136"/>
      <c r="M11" s="136"/>
      <c r="N11" s="136"/>
      <c r="P11" s="131"/>
      <c r="Q11" s="40"/>
      <c r="R11" s="133"/>
      <c r="S11" s="40"/>
    </row>
    <row r="12" spans="2:19" ht="28.5" customHeight="1">
      <c r="B12" s="82" t="s">
        <v>83</v>
      </c>
      <c r="C12" s="139"/>
      <c r="D12" s="140"/>
      <c r="E12" s="140"/>
      <c r="F12" s="141"/>
      <c r="J12" s="135" t="s">
        <v>38</v>
      </c>
      <c r="K12" s="105"/>
      <c r="L12" s="136"/>
      <c r="M12" s="136"/>
      <c r="N12" s="136"/>
      <c r="P12" s="131"/>
      <c r="Q12" s="40"/>
      <c r="R12" s="133"/>
      <c r="S12" s="40"/>
    </row>
    <row r="13" spans="2:19" ht="28.5" customHeight="1">
      <c r="J13" s="144" t="s">
        <v>39</v>
      </c>
      <c r="K13" s="145"/>
      <c r="L13" s="136"/>
      <c r="M13" s="136"/>
      <c r="N13" s="136"/>
      <c r="P13" s="131"/>
      <c r="Q13" s="40"/>
      <c r="R13" s="133"/>
      <c r="S13" s="40"/>
    </row>
    <row r="14" spans="2:19" ht="28.5" customHeight="1">
      <c r="B14" s="5"/>
      <c r="C14" s="5"/>
      <c r="D14" s="5"/>
      <c r="E14" s="41"/>
      <c r="F14" s="41"/>
      <c r="P14" s="131"/>
      <c r="Q14" s="40"/>
      <c r="R14" s="133"/>
      <c r="S14" s="40"/>
    </row>
    <row r="15" spans="2:19" ht="28.5" customHeight="1">
      <c r="B15" t="s">
        <v>31</v>
      </c>
      <c r="J15" t="s">
        <v>8</v>
      </c>
      <c r="M15" t="s">
        <v>17</v>
      </c>
      <c r="P15" s="131"/>
      <c r="Q15" s="40"/>
      <c r="R15" s="133"/>
      <c r="S15" s="40"/>
    </row>
    <row r="16" spans="2:19" ht="28.5" customHeight="1">
      <c r="B16" s="51"/>
      <c r="C16" s="135" t="s">
        <v>36</v>
      </c>
      <c r="D16" s="106"/>
      <c r="E16" s="135" t="s">
        <v>3</v>
      </c>
      <c r="F16" s="106"/>
      <c r="G16" s="135" t="s">
        <v>4</v>
      </c>
      <c r="H16" s="106"/>
      <c r="J16" s="153" t="s">
        <v>9</v>
      </c>
      <c r="K16" s="155">
        <f>申込様式・入力用!M10</f>
        <v>0</v>
      </c>
      <c r="M16" s="146" t="s">
        <v>63</v>
      </c>
      <c r="N16" s="148">
        <f>IF(L10="",0,COUNTA(L10))</f>
        <v>0</v>
      </c>
      <c r="P16" s="131"/>
      <c r="Q16" s="40"/>
      <c r="R16" s="133"/>
      <c r="S16" s="40"/>
    </row>
    <row r="17" spans="2:19" ht="28.5" customHeight="1">
      <c r="B17" s="38" t="s">
        <v>33</v>
      </c>
      <c r="C17" s="150"/>
      <c r="D17" s="151"/>
      <c r="E17" s="150"/>
      <c r="F17" s="151"/>
      <c r="G17" s="152"/>
      <c r="H17" s="151"/>
      <c r="J17" s="154"/>
      <c r="K17" s="156"/>
      <c r="M17" s="147"/>
      <c r="N17" s="149"/>
      <c r="P17" s="131"/>
      <c r="Q17" s="40"/>
      <c r="R17" s="133"/>
      <c r="S17" s="40"/>
    </row>
    <row r="18" spans="2:19" ht="28.5" customHeight="1">
      <c r="B18" s="38" t="s">
        <v>34</v>
      </c>
      <c r="C18" s="150"/>
      <c r="D18" s="151"/>
      <c r="E18" s="150"/>
      <c r="F18" s="151"/>
      <c r="G18" s="150"/>
      <c r="H18" s="151"/>
      <c r="J18" s="153" t="s">
        <v>10</v>
      </c>
      <c r="K18" s="155">
        <f>申込様式・入力用!M11</f>
        <v>0</v>
      </c>
      <c r="L18" s="17"/>
      <c r="M18" s="146" t="s">
        <v>12</v>
      </c>
      <c r="N18" s="148">
        <f>申込様式・入力用!P10</f>
        <v>0</v>
      </c>
      <c r="P18" s="131"/>
      <c r="Q18" s="40"/>
      <c r="R18" s="133"/>
      <c r="S18" s="40"/>
    </row>
    <row r="19" spans="2:19" ht="28.5" customHeight="1">
      <c r="B19" s="39"/>
      <c r="C19" s="135" t="s">
        <v>37</v>
      </c>
      <c r="D19" s="106"/>
      <c r="E19" s="135" t="s">
        <v>6</v>
      </c>
      <c r="F19" s="106"/>
      <c r="G19" s="135" t="s">
        <v>7</v>
      </c>
      <c r="H19" s="106"/>
      <c r="J19" s="154"/>
      <c r="K19" s="156"/>
      <c r="L19" s="17"/>
      <c r="M19" s="147"/>
      <c r="N19" s="149"/>
      <c r="P19" s="131"/>
      <c r="Q19" s="40"/>
      <c r="R19" s="133"/>
      <c r="S19" s="40"/>
    </row>
    <row r="20" spans="2:19" ht="28.5" customHeight="1">
      <c r="B20" s="38" t="s">
        <v>33</v>
      </c>
      <c r="C20" s="150"/>
      <c r="D20" s="151"/>
      <c r="E20" s="150"/>
      <c r="F20" s="151"/>
      <c r="G20" s="150"/>
      <c r="H20" s="151"/>
      <c r="I20" s="16"/>
      <c r="J20" s="153" t="s">
        <v>11</v>
      </c>
      <c r="K20" s="155">
        <f>+K16+K18</f>
        <v>0</v>
      </c>
      <c r="L20" s="17"/>
      <c r="M20" s="146" t="s">
        <v>11</v>
      </c>
      <c r="N20" s="148">
        <f>N16+N18</f>
        <v>0</v>
      </c>
      <c r="P20" s="131"/>
      <c r="R20" s="133"/>
    </row>
    <row r="21" spans="2:19" ht="28.5" customHeight="1">
      <c r="B21" s="38" t="s">
        <v>34</v>
      </c>
      <c r="C21" s="150"/>
      <c r="D21" s="151"/>
      <c r="E21" s="150"/>
      <c r="F21" s="151"/>
      <c r="G21" s="150"/>
      <c r="H21" s="151"/>
      <c r="I21" s="16"/>
      <c r="J21" s="154"/>
      <c r="K21" s="156"/>
      <c r="L21" s="17"/>
      <c r="M21" s="147"/>
      <c r="N21" s="149"/>
      <c r="P21" s="132"/>
      <c r="R21" s="134"/>
    </row>
    <row r="22" spans="2:19" ht="12" customHeight="1"/>
  </sheetData>
  <mergeCells count="56"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zoomScaleNormal="100" zoomScaleSheetLayoutView="100" workbookViewId="0">
      <selection activeCell="B3" sqref="B3:R4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16" t="s">
        <v>80</v>
      </c>
      <c r="C2" s="117"/>
      <c r="D2" s="81" t="s">
        <v>81</v>
      </c>
      <c r="K2" s="18"/>
      <c r="L2" s="3"/>
      <c r="P2" s="83" t="s">
        <v>32</v>
      </c>
      <c r="Q2" s="118" t="s">
        <v>91</v>
      </c>
      <c r="R2" s="119"/>
    </row>
    <row r="3" spans="2:19" ht="28.5" customHeight="1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2:19" ht="28.5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21" t="s">
        <v>87</v>
      </c>
      <c r="C6" s="122"/>
      <c r="D6" s="122"/>
      <c r="E6" s="122"/>
      <c r="F6" s="125" t="s">
        <v>16</v>
      </c>
      <c r="G6" s="1"/>
      <c r="H6" s="13"/>
      <c r="I6" s="13"/>
      <c r="J6" s="127" t="str">
        <f>'学年名簿（中学校使用シート）'!B2</f>
        <v>滋賀</v>
      </c>
      <c r="K6" s="128"/>
      <c r="L6" s="128"/>
      <c r="M6" s="128"/>
      <c r="N6" s="12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23"/>
      <c r="C7" s="124"/>
      <c r="D7" s="124"/>
      <c r="E7" s="124"/>
      <c r="F7" s="126"/>
      <c r="G7" s="1"/>
      <c r="H7" s="13"/>
      <c r="I7" s="13"/>
      <c r="J7" s="129"/>
      <c r="K7" s="130"/>
      <c r="L7" s="130"/>
      <c r="M7" s="130"/>
      <c r="N7" s="126"/>
      <c r="P7" s="157"/>
      <c r="Q7" s="40"/>
      <c r="R7" s="133"/>
      <c r="S7" s="40"/>
    </row>
    <row r="8" spans="2:19" ht="28.5" customHeight="1">
      <c r="B8" s="121" t="s">
        <v>88</v>
      </c>
      <c r="C8" s="122"/>
      <c r="D8" s="122"/>
      <c r="E8" s="122"/>
      <c r="F8" s="125" t="s">
        <v>15</v>
      </c>
      <c r="G8" s="1"/>
      <c r="H8" s="14"/>
      <c r="I8" s="14"/>
      <c r="J8" s="135" t="s">
        <v>26</v>
      </c>
      <c r="K8" s="105"/>
      <c r="L8" s="136" t="s">
        <v>27</v>
      </c>
      <c r="M8" s="136"/>
      <c r="N8" s="136"/>
      <c r="P8" s="157"/>
      <c r="Q8" s="40"/>
      <c r="R8" s="133"/>
      <c r="S8" s="40"/>
    </row>
    <row r="9" spans="2:19" ht="28.5" customHeight="1">
      <c r="B9" s="123"/>
      <c r="C9" s="124"/>
      <c r="D9" s="124"/>
      <c r="E9" s="124"/>
      <c r="F9" s="126"/>
      <c r="G9" s="1"/>
      <c r="H9" s="15"/>
      <c r="I9" s="15"/>
      <c r="J9" s="137" t="s">
        <v>30</v>
      </c>
      <c r="K9" s="138"/>
      <c r="L9" s="136" t="s">
        <v>23</v>
      </c>
      <c r="M9" s="136"/>
      <c r="N9" s="136"/>
      <c r="P9" s="157"/>
      <c r="Q9" s="40"/>
      <c r="R9" s="133"/>
      <c r="S9" s="40"/>
    </row>
    <row r="10" spans="2:19" ht="28.5" customHeight="1">
      <c r="B10" s="77" t="s">
        <v>82</v>
      </c>
      <c r="C10" s="139" t="s">
        <v>89</v>
      </c>
      <c r="D10" s="140"/>
      <c r="E10" s="140"/>
      <c r="F10" s="141"/>
      <c r="G10" s="1"/>
      <c r="H10" s="15"/>
      <c r="I10" s="15"/>
      <c r="J10" s="142" t="s">
        <v>84</v>
      </c>
      <c r="K10" s="143"/>
      <c r="L10" s="136" t="s">
        <v>28</v>
      </c>
      <c r="M10" s="136"/>
      <c r="N10" s="136"/>
      <c r="P10" s="157"/>
      <c r="Q10" s="40"/>
      <c r="R10" s="133"/>
      <c r="S10" s="40"/>
    </row>
    <row r="11" spans="2:19" ht="28.5" customHeight="1">
      <c r="B11" s="78" t="s">
        <v>75</v>
      </c>
      <c r="C11" s="139" t="s">
        <v>89</v>
      </c>
      <c r="D11" s="140"/>
      <c r="E11" s="140"/>
      <c r="F11" s="141"/>
      <c r="G11" s="4"/>
      <c r="H11" s="5"/>
      <c r="I11" s="5"/>
      <c r="J11" s="135" t="s">
        <v>29</v>
      </c>
      <c r="K11" s="105"/>
      <c r="L11" s="136" t="s">
        <v>62</v>
      </c>
      <c r="M11" s="136"/>
      <c r="N11" s="136"/>
      <c r="P11" s="157"/>
      <c r="Q11" s="40"/>
      <c r="R11" s="133"/>
      <c r="S11" s="40"/>
    </row>
    <row r="12" spans="2:19" ht="28.5" customHeight="1">
      <c r="B12" s="82" t="s">
        <v>83</v>
      </c>
      <c r="C12" s="139" t="s">
        <v>90</v>
      </c>
      <c r="D12" s="140"/>
      <c r="E12" s="140"/>
      <c r="F12" s="141"/>
      <c r="J12" s="135" t="s">
        <v>38</v>
      </c>
      <c r="K12" s="105"/>
      <c r="L12" s="136" t="s">
        <v>85</v>
      </c>
      <c r="M12" s="136"/>
      <c r="N12" s="136"/>
      <c r="P12" s="157"/>
      <c r="Q12" s="40"/>
      <c r="R12" s="133"/>
      <c r="S12" s="40"/>
    </row>
    <row r="13" spans="2:19" ht="28.5" customHeight="1">
      <c r="J13" s="144" t="s">
        <v>39</v>
      </c>
      <c r="K13" s="145"/>
      <c r="L13" s="136" t="s">
        <v>86</v>
      </c>
      <c r="M13" s="136"/>
      <c r="N13" s="136"/>
      <c r="P13" s="157"/>
      <c r="Q13" s="40"/>
      <c r="R13" s="133"/>
      <c r="S13" s="40"/>
    </row>
    <row r="14" spans="2:19" ht="28.5" customHeight="1">
      <c r="B14" s="5"/>
      <c r="C14" s="5"/>
      <c r="D14" s="5"/>
      <c r="E14" s="41"/>
      <c r="F14" s="41"/>
      <c r="P14" s="157"/>
      <c r="Q14" s="40"/>
      <c r="R14" s="133"/>
      <c r="S14" s="40"/>
    </row>
    <row r="15" spans="2:19" ht="28.5" customHeight="1">
      <c r="B15" t="s">
        <v>31</v>
      </c>
      <c r="J15" t="s">
        <v>8</v>
      </c>
      <c r="M15" t="s">
        <v>17</v>
      </c>
      <c r="P15" s="157"/>
      <c r="Q15" s="40"/>
      <c r="R15" s="133"/>
      <c r="S15" s="40"/>
    </row>
    <row r="16" spans="2:19" ht="28.5" customHeight="1">
      <c r="B16" s="51"/>
      <c r="C16" s="135" t="s">
        <v>36</v>
      </c>
      <c r="D16" s="106"/>
      <c r="E16" s="135" t="s">
        <v>3</v>
      </c>
      <c r="F16" s="106"/>
      <c r="G16" s="135" t="s">
        <v>4</v>
      </c>
      <c r="H16" s="106"/>
      <c r="J16" s="153" t="s">
        <v>9</v>
      </c>
      <c r="K16" s="155">
        <f>申込様式・入力用!M10</f>
        <v>0</v>
      </c>
      <c r="M16" s="146" t="s">
        <v>63</v>
      </c>
      <c r="N16" s="148">
        <f>IF(L10="",0,COUNTA(L10))</f>
        <v>1</v>
      </c>
      <c r="P16" s="157"/>
      <c r="Q16" s="40"/>
      <c r="R16" s="133"/>
      <c r="S16" s="40"/>
    </row>
    <row r="17" spans="2:19" ht="28.5" customHeight="1">
      <c r="B17" s="38" t="s">
        <v>33</v>
      </c>
      <c r="C17" s="150" t="s">
        <v>93</v>
      </c>
      <c r="D17" s="151"/>
      <c r="E17" s="150" t="s">
        <v>93</v>
      </c>
      <c r="F17" s="151"/>
      <c r="G17" s="152"/>
      <c r="H17" s="151"/>
      <c r="J17" s="154"/>
      <c r="K17" s="156"/>
      <c r="M17" s="147"/>
      <c r="N17" s="149"/>
      <c r="P17" s="157"/>
      <c r="Q17" s="40"/>
      <c r="R17" s="133"/>
      <c r="S17" s="40"/>
    </row>
    <row r="18" spans="2:19" ht="28.5" customHeight="1">
      <c r="B18" s="38" t="s">
        <v>34</v>
      </c>
      <c r="C18" s="150" t="s">
        <v>35</v>
      </c>
      <c r="D18" s="151"/>
      <c r="E18" s="150" t="s">
        <v>92</v>
      </c>
      <c r="F18" s="151"/>
      <c r="G18" s="150"/>
      <c r="H18" s="151"/>
      <c r="J18" s="153" t="s">
        <v>10</v>
      </c>
      <c r="K18" s="155">
        <f>申込様式・入力用!M11</f>
        <v>0</v>
      </c>
      <c r="L18" s="17"/>
      <c r="M18" s="146" t="s">
        <v>12</v>
      </c>
      <c r="N18" s="148">
        <f>申込様式・入力用!P10</f>
        <v>0</v>
      </c>
      <c r="P18" s="157"/>
      <c r="Q18" s="40"/>
      <c r="R18" s="133"/>
      <c r="S18" s="40"/>
    </row>
    <row r="19" spans="2:19" ht="28.5" customHeight="1">
      <c r="B19" s="39"/>
      <c r="C19" s="135" t="s">
        <v>37</v>
      </c>
      <c r="D19" s="106"/>
      <c r="E19" s="135" t="s">
        <v>6</v>
      </c>
      <c r="F19" s="106"/>
      <c r="G19" s="135" t="s">
        <v>7</v>
      </c>
      <c r="H19" s="106"/>
      <c r="J19" s="154"/>
      <c r="K19" s="156"/>
      <c r="L19" s="17"/>
      <c r="M19" s="147"/>
      <c r="N19" s="149"/>
      <c r="P19" s="157"/>
      <c r="Q19" s="40"/>
      <c r="R19" s="133"/>
      <c r="S19" s="40"/>
    </row>
    <row r="20" spans="2:19" ht="28.5" customHeight="1">
      <c r="B20" s="38" t="s">
        <v>33</v>
      </c>
      <c r="C20" s="150"/>
      <c r="D20" s="151"/>
      <c r="E20" s="150"/>
      <c r="F20" s="151"/>
      <c r="G20" s="150"/>
      <c r="H20" s="151"/>
      <c r="I20" s="16"/>
      <c r="J20" s="153" t="s">
        <v>11</v>
      </c>
      <c r="K20" s="155">
        <f>+K16+K18</f>
        <v>0</v>
      </c>
      <c r="L20" s="17"/>
      <c r="M20" s="146" t="s">
        <v>11</v>
      </c>
      <c r="N20" s="148">
        <f>N16+N18</f>
        <v>1</v>
      </c>
      <c r="P20" s="157"/>
      <c r="R20" s="133"/>
    </row>
    <row r="21" spans="2:19" ht="28.5" customHeight="1">
      <c r="B21" s="38" t="s">
        <v>34</v>
      </c>
      <c r="C21" s="150"/>
      <c r="D21" s="151"/>
      <c r="E21" s="150"/>
      <c r="F21" s="151"/>
      <c r="G21" s="150"/>
      <c r="H21" s="151"/>
      <c r="I21" s="16"/>
      <c r="J21" s="154"/>
      <c r="K21" s="156"/>
      <c r="L21" s="17"/>
      <c r="M21" s="147"/>
      <c r="N21" s="149"/>
      <c r="P21" s="158"/>
      <c r="R21" s="134"/>
    </row>
    <row r="22" spans="2:19" ht="12" customHeight="1"/>
  </sheetData>
  <mergeCells count="56"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  <mergeCell ref="E19:F19"/>
    <mergeCell ref="G19:H19"/>
    <mergeCell ref="C17:D17"/>
    <mergeCell ref="E17:F17"/>
    <mergeCell ref="G17:H17"/>
    <mergeCell ref="C18:D18"/>
    <mergeCell ref="E18:F18"/>
    <mergeCell ref="G18:H18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L10:N10"/>
    <mergeCell ref="C11:F11"/>
    <mergeCell ref="J11:K11"/>
    <mergeCell ref="L11:N11"/>
    <mergeCell ref="C12:F12"/>
    <mergeCell ref="J12:K12"/>
    <mergeCell ref="L12:N12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申込様式・入力用!Print_Titles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2021-05-27T03:30:00Z</cp:lastPrinted>
  <dcterms:created xsi:type="dcterms:W3CDTF">2006-09-14T00:23:53Z</dcterms:created>
  <dcterms:modified xsi:type="dcterms:W3CDTF">2021-09-06T04:25:07Z</dcterms:modified>
</cp:coreProperties>
</file>